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el Mosquera\Desktop\TESIS\"/>
    </mc:Choice>
  </mc:AlternateContent>
  <bookViews>
    <workbookView xWindow="0" yWindow="0" windowWidth="20490" windowHeight="7455" tabRatio="727" firstSheet="5" activeTab="9"/>
  </bookViews>
  <sheets>
    <sheet name="Datos" sheetId="24" r:id="rId1"/>
    <sheet name="Identificación" sheetId="20" r:id="rId2"/>
    <sheet name="Calificación" sheetId="25" r:id="rId3"/>
    <sheet name="Ponderación" sheetId="26" r:id="rId4"/>
    <sheet name="Valor" sheetId="27" r:id="rId5"/>
    <sheet name="Jerarquización" sheetId="28" r:id="rId6"/>
    <sheet name="# de Impactos" sheetId="10" r:id="rId7"/>
    <sheet name="Afectación por Componte" sheetId="14" r:id="rId8"/>
    <sheet name="Componentes Impactados" sheetId="22" r:id="rId9"/>
    <sheet name="Afectación por Actividad" sheetId="9" r:id="rId10"/>
  </sheets>
  <calcPr calcId="152511"/>
</workbook>
</file>

<file path=xl/calcChain.xml><?xml version="1.0" encoding="utf-8"?>
<calcChain xmlns="http://schemas.openxmlformats.org/spreadsheetml/2006/main">
  <c r="H18" i="26" l="1"/>
  <c r="J2" i="27"/>
  <c r="H3" i="27"/>
  <c r="I3" i="27"/>
  <c r="J3" i="27"/>
  <c r="H4" i="27"/>
  <c r="I4" i="27"/>
  <c r="J4" i="27"/>
  <c r="K4" i="27"/>
  <c r="F5" i="27"/>
  <c r="G5" i="27"/>
  <c r="I5" i="27"/>
  <c r="J5" i="27"/>
  <c r="K5" i="27"/>
  <c r="E6" i="27"/>
  <c r="G6" i="27"/>
  <c r="H6" i="27"/>
  <c r="I6" i="27"/>
  <c r="K6" i="27"/>
  <c r="D7" i="27"/>
  <c r="H7" i="27"/>
  <c r="J7" i="27"/>
  <c r="K7" i="27"/>
  <c r="K7" i="28" s="1"/>
  <c r="E8" i="27"/>
  <c r="F8" i="27"/>
  <c r="J8" i="27"/>
  <c r="K8" i="27"/>
  <c r="D9" i="27"/>
  <c r="E9" i="27"/>
  <c r="F9" i="27"/>
  <c r="J9" i="27"/>
  <c r="K9" i="27"/>
  <c r="C10" i="27"/>
  <c r="D10" i="27"/>
  <c r="E10" i="27"/>
  <c r="G10" i="27"/>
  <c r="H10" i="27"/>
  <c r="I10" i="27"/>
  <c r="K10" i="27"/>
  <c r="C11" i="27"/>
  <c r="D11" i="27"/>
  <c r="F11" i="27"/>
  <c r="H11" i="27"/>
  <c r="I11" i="27"/>
  <c r="J11" i="27"/>
  <c r="C2" i="26"/>
  <c r="D2" i="26"/>
  <c r="E2" i="26"/>
  <c r="F2" i="26"/>
  <c r="G2" i="26"/>
  <c r="H2" i="26"/>
  <c r="I2" i="26"/>
  <c r="J2" i="26"/>
  <c r="K2" i="26"/>
  <c r="C3" i="26"/>
  <c r="D3" i="26"/>
  <c r="E3" i="26"/>
  <c r="F3" i="26"/>
  <c r="G3" i="26"/>
  <c r="H3" i="26"/>
  <c r="I3" i="26"/>
  <c r="J3" i="26"/>
  <c r="K3" i="26"/>
  <c r="C4" i="26"/>
  <c r="D4" i="26"/>
  <c r="E4" i="26"/>
  <c r="F4" i="26"/>
  <c r="G4" i="26"/>
  <c r="H4" i="26"/>
  <c r="I4" i="26"/>
  <c r="J4" i="26"/>
  <c r="K4" i="26"/>
  <c r="C5" i="26"/>
  <c r="D5" i="26"/>
  <c r="E5" i="26"/>
  <c r="F5" i="26"/>
  <c r="G5" i="26"/>
  <c r="H5" i="26"/>
  <c r="I5" i="26"/>
  <c r="J5" i="26"/>
  <c r="K5" i="26"/>
  <c r="C6" i="26"/>
  <c r="D6" i="26"/>
  <c r="E6" i="26"/>
  <c r="F6" i="26"/>
  <c r="G6" i="26"/>
  <c r="H6" i="26"/>
  <c r="I6" i="26"/>
  <c r="J6" i="26"/>
  <c r="K6" i="26"/>
  <c r="C7" i="26"/>
  <c r="D7" i="26"/>
  <c r="E7" i="26"/>
  <c r="F7" i="26"/>
  <c r="G7" i="26"/>
  <c r="H7" i="26"/>
  <c r="I7" i="26"/>
  <c r="J7" i="26"/>
  <c r="K7" i="26"/>
  <c r="C8" i="26"/>
  <c r="D8" i="26"/>
  <c r="E8" i="26"/>
  <c r="F8" i="26"/>
  <c r="G8" i="26"/>
  <c r="H8" i="26"/>
  <c r="I8" i="26"/>
  <c r="J8" i="26"/>
  <c r="K8" i="26"/>
  <c r="C9" i="26"/>
  <c r="D9" i="26"/>
  <c r="E9" i="26"/>
  <c r="F9" i="26"/>
  <c r="G9" i="26"/>
  <c r="H9" i="26"/>
  <c r="I9" i="26"/>
  <c r="J9" i="26"/>
  <c r="K9" i="26"/>
  <c r="C10" i="26"/>
  <c r="D10" i="26"/>
  <c r="E10" i="26"/>
  <c r="F10" i="26"/>
  <c r="G10" i="26"/>
  <c r="H10" i="26"/>
  <c r="I10" i="26"/>
  <c r="J10" i="26"/>
  <c r="K10" i="26"/>
  <c r="C11" i="26"/>
  <c r="D11" i="26"/>
  <c r="E11" i="26"/>
  <c r="F11" i="26"/>
  <c r="G11" i="26"/>
  <c r="H11" i="26"/>
  <c r="I11" i="26"/>
  <c r="J11" i="26"/>
  <c r="K11" i="26"/>
  <c r="C12" i="26"/>
  <c r="D12" i="26"/>
  <c r="E12" i="26"/>
  <c r="F12" i="26"/>
  <c r="G12" i="26"/>
  <c r="H12" i="26"/>
  <c r="I12" i="26"/>
  <c r="J12" i="26"/>
  <c r="K12" i="26"/>
  <c r="C13" i="26"/>
  <c r="D13" i="26"/>
  <c r="E13" i="26"/>
  <c r="F13" i="26"/>
  <c r="G13" i="26"/>
  <c r="H13" i="26"/>
  <c r="I13" i="26"/>
  <c r="J13" i="26"/>
  <c r="K13" i="26"/>
  <c r="C14" i="26"/>
  <c r="D14" i="26"/>
  <c r="E14" i="26"/>
  <c r="F14" i="26"/>
  <c r="G14" i="26"/>
  <c r="H14" i="26"/>
  <c r="I14" i="26"/>
  <c r="J14" i="26"/>
  <c r="K14" i="26"/>
  <c r="C15" i="26"/>
  <c r="D15" i="26"/>
  <c r="E15" i="26"/>
  <c r="F15" i="26"/>
  <c r="G15" i="26"/>
  <c r="H15" i="26"/>
  <c r="I15" i="26"/>
  <c r="J15" i="26"/>
  <c r="K15" i="26"/>
  <c r="C16" i="26"/>
  <c r="D16" i="26"/>
  <c r="E16" i="26"/>
  <c r="F16" i="26"/>
  <c r="G16" i="26"/>
  <c r="H16" i="26"/>
  <c r="I16" i="26"/>
  <c r="J16" i="26"/>
  <c r="K16" i="26"/>
  <c r="C17" i="26"/>
  <c r="D17" i="26"/>
  <c r="E17" i="26"/>
  <c r="F17" i="26"/>
  <c r="G17" i="26"/>
  <c r="H17" i="26"/>
  <c r="I17" i="26"/>
  <c r="J17" i="26"/>
  <c r="K17" i="26"/>
  <c r="C18" i="26"/>
  <c r="D18" i="26"/>
  <c r="E18" i="26"/>
  <c r="F18" i="26"/>
  <c r="G18" i="26"/>
  <c r="I18" i="26"/>
  <c r="J18" i="26"/>
  <c r="K18" i="26"/>
  <c r="C19" i="26"/>
  <c r="D19" i="26"/>
  <c r="E19" i="26"/>
  <c r="F19" i="26"/>
  <c r="G19" i="26"/>
  <c r="H19" i="26"/>
  <c r="I19" i="26"/>
  <c r="J19" i="26"/>
  <c r="K19" i="26"/>
  <c r="C20" i="26"/>
  <c r="D20" i="26"/>
  <c r="E20" i="26"/>
  <c r="F20" i="26"/>
  <c r="G20" i="26"/>
  <c r="H20" i="26"/>
  <c r="H5" i="27" s="1"/>
  <c r="I20" i="26"/>
  <c r="J20" i="26"/>
  <c r="K20" i="26"/>
  <c r="C21" i="26"/>
  <c r="D21" i="26"/>
  <c r="E21" i="26"/>
  <c r="F21" i="26"/>
  <c r="G21" i="26"/>
  <c r="H21" i="26"/>
  <c r="I21" i="26"/>
  <c r="J21" i="26"/>
  <c r="K21" i="26"/>
  <c r="C22" i="26"/>
  <c r="D22" i="26"/>
  <c r="E22" i="26"/>
  <c r="F22" i="26"/>
  <c r="G22" i="26"/>
  <c r="H22" i="26"/>
  <c r="I22" i="26"/>
  <c r="J22" i="26"/>
  <c r="K22" i="26"/>
  <c r="C23" i="26"/>
  <c r="D23" i="26"/>
  <c r="E23" i="26"/>
  <c r="F23" i="26"/>
  <c r="G23" i="26"/>
  <c r="H23" i="26"/>
  <c r="I23" i="26"/>
  <c r="J23" i="26"/>
  <c r="K23" i="26"/>
  <c r="C24" i="26"/>
  <c r="D24" i="26"/>
  <c r="E24" i="26"/>
  <c r="F24" i="26"/>
  <c r="G24" i="26"/>
  <c r="H24" i="26"/>
  <c r="I24" i="26"/>
  <c r="J24" i="26"/>
  <c r="K24" i="26"/>
  <c r="C25" i="26"/>
  <c r="D25" i="26"/>
  <c r="E25" i="26"/>
  <c r="F25" i="26"/>
  <c r="G25" i="26"/>
  <c r="H25" i="26"/>
  <c r="I25" i="26"/>
  <c r="J25" i="26"/>
  <c r="K25" i="26"/>
  <c r="C26" i="26"/>
  <c r="D26" i="26"/>
  <c r="E26" i="26"/>
  <c r="F26" i="26"/>
  <c r="G26" i="26"/>
  <c r="H26" i="26"/>
  <c r="I26" i="26"/>
  <c r="J26" i="26"/>
  <c r="J6" i="27" s="1"/>
  <c r="K26" i="26"/>
  <c r="C27" i="26"/>
  <c r="D27" i="26"/>
  <c r="E27" i="26"/>
  <c r="F27" i="26"/>
  <c r="G27" i="26"/>
  <c r="H27" i="26"/>
  <c r="I27" i="26"/>
  <c r="J27" i="26"/>
  <c r="K27" i="26"/>
  <c r="C28" i="26"/>
  <c r="D28" i="26"/>
  <c r="E28" i="26"/>
  <c r="F28" i="26"/>
  <c r="G28" i="26"/>
  <c r="H28" i="26"/>
  <c r="I28" i="26"/>
  <c r="J28" i="26"/>
  <c r="K28" i="26"/>
  <c r="C29" i="26"/>
  <c r="D29" i="26"/>
  <c r="E29" i="26"/>
  <c r="F29" i="26"/>
  <c r="G29" i="26"/>
  <c r="H29" i="26"/>
  <c r="I29" i="26"/>
  <c r="J29" i="26"/>
  <c r="K29" i="26"/>
  <c r="C30" i="26"/>
  <c r="D30" i="26"/>
  <c r="E30" i="26"/>
  <c r="F30" i="26"/>
  <c r="G30" i="26"/>
  <c r="H30" i="26"/>
  <c r="I30" i="26"/>
  <c r="J30" i="26"/>
  <c r="K30" i="26"/>
  <c r="C31" i="26"/>
  <c r="D31" i="26"/>
  <c r="E31" i="26"/>
  <c r="F31" i="26"/>
  <c r="G31" i="26"/>
  <c r="H31" i="26"/>
  <c r="I31" i="26"/>
  <c r="J31" i="26"/>
  <c r="K31" i="26"/>
  <c r="C32" i="26"/>
  <c r="D32" i="26"/>
  <c r="E32" i="26"/>
  <c r="F32" i="26"/>
  <c r="G32" i="26"/>
  <c r="H32" i="26"/>
  <c r="I32" i="26"/>
  <c r="I7" i="27" s="1"/>
  <c r="J32" i="26"/>
  <c r="K32" i="26"/>
  <c r="C33" i="26"/>
  <c r="D33" i="26"/>
  <c r="E33" i="26"/>
  <c r="F33" i="26"/>
  <c r="G33" i="26"/>
  <c r="H33" i="26"/>
  <c r="I33" i="26"/>
  <c r="J33" i="26"/>
  <c r="K33" i="26"/>
  <c r="C34" i="26"/>
  <c r="D34" i="26"/>
  <c r="E34" i="26"/>
  <c r="F34" i="26"/>
  <c r="G34" i="26"/>
  <c r="H34" i="26"/>
  <c r="I34" i="26"/>
  <c r="J34" i="26"/>
  <c r="K34" i="26"/>
  <c r="C35" i="26"/>
  <c r="D35" i="26"/>
  <c r="E35" i="26"/>
  <c r="F35" i="26"/>
  <c r="G35" i="26"/>
  <c r="H35" i="26"/>
  <c r="I35" i="26"/>
  <c r="J35" i="26"/>
  <c r="K35" i="26"/>
  <c r="C36" i="26"/>
  <c r="D36" i="26"/>
  <c r="E36" i="26"/>
  <c r="F36" i="26"/>
  <c r="G36" i="26"/>
  <c r="H36" i="26"/>
  <c r="I36" i="26"/>
  <c r="J36" i="26"/>
  <c r="K36" i="26"/>
  <c r="C37" i="26"/>
  <c r="D37" i="26"/>
  <c r="E37" i="26"/>
  <c r="F37" i="26"/>
  <c r="G37" i="26"/>
  <c r="H37" i="26"/>
  <c r="I37" i="26"/>
  <c r="J37" i="26"/>
  <c r="K37" i="26"/>
  <c r="C38" i="26"/>
  <c r="D38" i="26"/>
  <c r="E38" i="26"/>
  <c r="F38" i="26"/>
  <c r="G38" i="26"/>
  <c r="H38" i="26"/>
  <c r="I38" i="26"/>
  <c r="J38" i="26"/>
  <c r="K38" i="26"/>
  <c r="C39" i="26"/>
  <c r="D39" i="26"/>
  <c r="E39" i="26"/>
  <c r="F39" i="26"/>
  <c r="G39" i="26"/>
  <c r="H39" i="26"/>
  <c r="I39" i="26"/>
  <c r="J39" i="26"/>
  <c r="K39" i="26"/>
  <c r="C40" i="26"/>
  <c r="D40" i="26"/>
  <c r="E40" i="26"/>
  <c r="F40" i="26"/>
  <c r="G40" i="26"/>
  <c r="H40" i="26"/>
  <c r="I40" i="26"/>
  <c r="J40" i="26"/>
  <c r="K40" i="26"/>
  <c r="C41" i="26"/>
  <c r="D41" i="26"/>
  <c r="E41" i="26"/>
  <c r="F41" i="26"/>
  <c r="G41" i="26"/>
  <c r="H41" i="26"/>
  <c r="I41" i="26"/>
  <c r="J41" i="26"/>
  <c r="K41" i="26"/>
  <c r="C42" i="26"/>
  <c r="D42" i="26"/>
  <c r="E42" i="26"/>
  <c r="F42" i="26"/>
  <c r="G42" i="26"/>
  <c r="H42" i="26"/>
  <c r="I42" i="26"/>
  <c r="J42" i="26"/>
  <c r="K42" i="26"/>
  <c r="C43" i="26"/>
  <c r="D43" i="26"/>
  <c r="E43" i="26"/>
  <c r="F43" i="26"/>
  <c r="G43" i="26"/>
  <c r="H43" i="26"/>
  <c r="I43" i="26"/>
  <c r="J43" i="26"/>
  <c r="K43" i="26"/>
  <c r="C44" i="26"/>
  <c r="D44" i="26"/>
  <c r="E44" i="26"/>
  <c r="F44" i="26"/>
  <c r="G44" i="26"/>
  <c r="H44" i="26"/>
  <c r="I44" i="26"/>
  <c r="J44" i="26"/>
  <c r="K44" i="26"/>
  <c r="C45" i="26"/>
  <c r="D45" i="26"/>
  <c r="E45" i="26"/>
  <c r="F45" i="26"/>
  <c r="G45" i="26"/>
  <c r="H45" i="26"/>
  <c r="I45" i="26"/>
  <c r="J45" i="26"/>
  <c r="K45" i="26"/>
  <c r="C46" i="26"/>
  <c r="D46" i="26"/>
  <c r="E46" i="26"/>
  <c r="F46" i="26"/>
  <c r="G46" i="26"/>
  <c r="H46" i="26"/>
  <c r="I46" i="26"/>
  <c r="J46" i="26"/>
  <c r="K46" i="26"/>
  <c r="C47" i="26"/>
  <c r="D47" i="26"/>
  <c r="E47" i="26"/>
  <c r="F47" i="26"/>
  <c r="G47" i="26"/>
  <c r="H47" i="26"/>
  <c r="I47" i="26"/>
  <c r="J47" i="26"/>
  <c r="K47" i="26"/>
  <c r="C48" i="26"/>
  <c r="D48" i="26"/>
  <c r="E48" i="26"/>
  <c r="F48" i="26"/>
  <c r="G48" i="26"/>
  <c r="H48" i="26"/>
  <c r="I48" i="26"/>
  <c r="J48" i="26"/>
  <c r="K48" i="26"/>
  <c r="C49" i="26"/>
  <c r="D49" i="26"/>
  <c r="E49" i="26"/>
  <c r="F49" i="26"/>
  <c r="G49" i="26"/>
  <c r="H49" i="26"/>
  <c r="I49" i="26"/>
  <c r="J49" i="26"/>
  <c r="K49" i="26"/>
  <c r="C50" i="26"/>
  <c r="D50" i="26"/>
  <c r="E50" i="26"/>
  <c r="F50" i="26"/>
  <c r="F10" i="27" s="1"/>
  <c r="G50" i="26"/>
  <c r="H50" i="26"/>
  <c r="I50" i="26"/>
  <c r="J50" i="26"/>
  <c r="K50" i="26"/>
  <c r="C51" i="26"/>
  <c r="D51" i="26"/>
  <c r="E51" i="26"/>
  <c r="F51" i="26"/>
  <c r="G51" i="26"/>
  <c r="H51" i="26"/>
  <c r="I51" i="26"/>
  <c r="J51" i="26"/>
  <c r="K51" i="26"/>
  <c r="C52" i="26"/>
  <c r="D52" i="26"/>
  <c r="E52" i="26"/>
  <c r="F52" i="26"/>
  <c r="G52" i="26"/>
  <c r="H52" i="26"/>
  <c r="I52" i="26"/>
  <c r="J52" i="26"/>
  <c r="K52" i="26"/>
  <c r="C53" i="26"/>
  <c r="D53" i="26"/>
  <c r="E53" i="26"/>
  <c r="F53" i="26"/>
  <c r="G53" i="26"/>
  <c r="H53" i="26"/>
  <c r="I53" i="26"/>
  <c r="J53" i="26"/>
  <c r="K53" i="26"/>
  <c r="C54" i="26"/>
  <c r="D54" i="26"/>
  <c r="E54" i="26"/>
  <c r="F54" i="26"/>
  <c r="G54" i="26"/>
  <c r="H54" i="26"/>
  <c r="I54" i="26"/>
  <c r="J54" i="26"/>
  <c r="K54" i="26"/>
  <c r="C55" i="26"/>
  <c r="D55" i="26"/>
  <c r="E55" i="26"/>
  <c r="F55" i="26"/>
  <c r="G55" i="26"/>
  <c r="H55" i="26"/>
  <c r="I55" i="26"/>
  <c r="J55" i="26"/>
  <c r="K55" i="26"/>
  <c r="C56" i="26"/>
  <c r="D56" i="26"/>
  <c r="E56" i="26"/>
  <c r="E11" i="27" s="1"/>
  <c r="F56" i="26"/>
  <c r="G56" i="26"/>
  <c r="H56" i="26"/>
  <c r="I56" i="26"/>
  <c r="J56" i="26"/>
  <c r="K56" i="26"/>
  <c r="C57" i="26"/>
  <c r="D57" i="26"/>
  <c r="E57" i="26"/>
  <c r="F57" i="26"/>
  <c r="G57" i="26"/>
  <c r="H57" i="26"/>
  <c r="I57" i="26"/>
  <c r="J57" i="26"/>
  <c r="K57" i="26"/>
  <c r="C58" i="26"/>
  <c r="D58" i="26"/>
  <c r="E58" i="26"/>
  <c r="F58" i="26"/>
  <c r="G58" i="26"/>
  <c r="H58" i="26"/>
  <c r="I58" i="26"/>
  <c r="J58" i="26"/>
  <c r="K58" i="26"/>
  <c r="C59" i="26"/>
  <c r="D59" i="26"/>
  <c r="E59" i="26"/>
  <c r="F59" i="26"/>
  <c r="G59" i="26"/>
  <c r="H59" i="26"/>
  <c r="I59" i="26"/>
  <c r="J59" i="26"/>
  <c r="K59" i="26"/>
  <c r="C60" i="26"/>
  <c r="D60" i="26"/>
  <c r="E60" i="26"/>
  <c r="F60" i="26"/>
  <c r="G60" i="26"/>
  <c r="H60" i="26"/>
  <c r="I60" i="26"/>
  <c r="J60" i="26"/>
  <c r="K60" i="26"/>
  <c r="C61" i="26"/>
  <c r="D61" i="26"/>
  <c r="E61" i="26"/>
  <c r="F61" i="26"/>
  <c r="G61" i="26"/>
  <c r="H61" i="26"/>
  <c r="I61" i="26"/>
  <c r="J61" i="26"/>
  <c r="K61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I2" i="27" l="1"/>
  <c r="I8" i="27"/>
  <c r="I8" i="28" s="1"/>
  <c r="H9" i="27"/>
  <c r="H9" i="28" s="1"/>
  <c r="G9" i="27"/>
  <c r="G9" i="28" s="1"/>
  <c r="G8" i="27"/>
  <c r="G8" i="28" s="1"/>
  <c r="G4" i="27"/>
  <c r="G4" i="28" s="1"/>
  <c r="F7" i="27"/>
  <c r="F7" i="28" s="1"/>
  <c r="F3" i="27"/>
  <c r="F3" i="28" s="1"/>
  <c r="E7" i="27"/>
  <c r="E7" i="28" s="1"/>
  <c r="D8" i="27"/>
  <c r="D8" i="28" s="1"/>
  <c r="C9" i="27"/>
  <c r="C9" i="28" s="1"/>
  <c r="C8" i="27"/>
  <c r="C8" i="28" s="1"/>
  <c r="G11" i="27"/>
  <c r="G11" i="28" s="1"/>
  <c r="D5" i="27"/>
  <c r="D5" i="28" s="1"/>
  <c r="G3" i="27"/>
  <c r="G3" i="28" s="1"/>
  <c r="E2" i="27"/>
  <c r="E3" i="27"/>
  <c r="E3" i="28" s="1"/>
  <c r="F4" i="27"/>
  <c r="F4" i="28" s="1"/>
  <c r="D3" i="27"/>
  <c r="D3" i="28" s="1"/>
  <c r="E4" i="27"/>
  <c r="E4" i="28" s="1"/>
  <c r="H2" i="27"/>
  <c r="C7" i="27"/>
  <c r="C7" i="28" s="1"/>
  <c r="G2" i="27"/>
  <c r="F2" i="27"/>
  <c r="J10" i="27"/>
  <c r="J10" i="28" s="1"/>
  <c r="H8" i="27"/>
  <c r="H8" i="28" s="1"/>
  <c r="K11" i="27"/>
  <c r="K11" i="28" s="1"/>
  <c r="I9" i="27"/>
  <c r="I9" i="28" s="1"/>
  <c r="K2" i="27"/>
  <c r="K3" i="27"/>
  <c r="K3" i="28" s="1"/>
  <c r="E5" i="27"/>
  <c r="E5" i="28" s="1"/>
  <c r="G7" i="27"/>
  <c r="G7" i="28" s="1"/>
  <c r="F6" i="27"/>
  <c r="F6" i="28" s="1"/>
  <c r="D4" i="27"/>
  <c r="D4" i="28" s="1"/>
  <c r="D6" i="27"/>
  <c r="D6" i="28" s="1"/>
  <c r="C6" i="27"/>
  <c r="C6" i="28" s="1"/>
  <c r="C5" i="27"/>
  <c r="C5" i="28" s="1"/>
  <c r="C4" i="27"/>
  <c r="C4" i="28" s="1"/>
  <c r="C3" i="27"/>
  <c r="C3" i="28" s="1"/>
  <c r="D2" i="27"/>
  <c r="C2" i="27"/>
  <c r="A11" i="28"/>
  <c r="A10" i="28"/>
  <c r="A9" i="28"/>
  <c r="A8" i="28"/>
  <c r="A7" i="28"/>
  <c r="A6" i="28"/>
  <c r="A5" i="28"/>
  <c r="A4" i="28"/>
  <c r="A3" i="28"/>
  <c r="A2" i="28"/>
  <c r="K1" i="28"/>
  <c r="J1" i="28"/>
  <c r="I1" i="28"/>
  <c r="H1" i="28"/>
  <c r="G1" i="28"/>
  <c r="F1" i="28"/>
  <c r="E1" i="28"/>
  <c r="D1" i="28"/>
  <c r="C1" i="28"/>
  <c r="B1" i="28"/>
  <c r="H3" i="28"/>
  <c r="I3" i="28"/>
  <c r="J3" i="28"/>
  <c r="H4" i="28"/>
  <c r="I4" i="28"/>
  <c r="J4" i="28"/>
  <c r="K4" i="28"/>
  <c r="F5" i="28"/>
  <c r="G5" i="28"/>
  <c r="H5" i="28"/>
  <c r="I5" i="28"/>
  <c r="J5" i="28"/>
  <c r="K5" i="28"/>
  <c r="E6" i="28"/>
  <c r="G6" i="28"/>
  <c r="H6" i="28"/>
  <c r="I6" i="28"/>
  <c r="J6" i="28"/>
  <c r="K6" i="28"/>
  <c r="D7" i="28"/>
  <c r="H7" i="28"/>
  <c r="I7" i="28"/>
  <c r="J7" i="28"/>
  <c r="E8" i="28"/>
  <c r="F8" i="28"/>
  <c r="J8" i="28"/>
  <c r="K8" i="28"/>
  <c r="D9" i="28"/>
  <c r="E9" i="28"/>
  <c r="J9" i="28"/>
  <c r="K9" i="28"/>
  <c r="C10" i="28"/>
  <c r="D10" i="28"/>
  <c r="E10" i="28"/>
  <c r="G10" i="28"/>
  <c r="H10" i="28"/>
  <c r="I10" i="28"/>
  <c r="K10" i="28"/>
  <c r="C11" i="28"/>
  <c r="D11" i="28"/>
  <c r="E11" i="28"/>
  <c r="H11" i="28"/>
  <c r="I11" i="28"/>
  <c r="J11" i="28"/>
  <c r="B11" i="27"/>
  <c r="B10" i="27"/>
  <c r="B9" i="27"/>
  <c r="B8" i="27"/>
  <c r="B7" i="27"/>
  <c r="B6" i="27"/>
  <c r="B5" i="27"/>
  <c r="B4" i="27"/>
  <c r="B3" i="27"/>
  <c r="A11" i="27"/>
  <c r="A10" i="27"/>
  <c r="A9" i="27"/>
  <c r="A8" i="27"/>
  <c r="A7" i="27"/>
  <c r="A6" i="27"/>
  <c r="A5" i="27"/>
  <c r="A4" i="27"/>
  <c r="A3" i="27"/>
  <c r="A2" i="27"/>
  <c r="K1" i="27"/>
  <c r="J1" i="27"/>
  <c r="I1" i="27"/>
  <c r="H1" i="27"/>
  <c r="G1" i="27"/>
  <c r="F1" i="27"/>
  <c r="E1" i="27"/>
  <c r="D1" i="27"/>
  <c r="C1" i="27"/>
  <c r="B1" i="27"/>
  <c r="B7" i="26"/>
  <c r="B6" i="26"/>
  <c r="B5" i="26"/>
  <c r="B4" i="26"/>
  <c r="B3" i="26"/>
  <c r="B2" i="26"/>
  <c r="M8" i="27" l="1"/>
  <c r="C14" i="27"/>
  <c r="M6" i="27"/>
  <c r="F10" i="28"/>
  <c r="N10" i="27"/>
  <c r="H15" i="27"/>
  <c r="H16" i="27"/>
  <c r="F15" i="27"/>
  <c r="F16" i="27"/>
  <c r="M3" i="27"/>
  <c r="M11" i="27"/>
  <c r="J16" i="27"/>
  <c r="J15" i="27"/>
  <c r="F11" i="28"/>
  <c r="N11" i="27"/>
  <c r="F9" i="28"/>
  <c r="N9" i="27"/>
  <c r="M5" i="27"/>
  <c r="M10" i="27"/>
  <c r="B7" i="28"/>
  <c r="M7" i="27"/>
  <c r="B9" i="28"/>
  <c r="M9" i="27"/>
  <c r="B10" i="28"/>
  <c r="B4" i="28"/>
  <c r="M4" i="27"/>
  <c r="E2" i="28"/>
  <c r="I2" i="28"/>
  <c r="C12" i="27"/>
  <c r="K12" i="27"/>
  <c r="G2" i="28"/>
  <c r="J2" i="28"/>
  <c r="H2" i="28"/>
  <c r="F2" i="28"/>
  <c r="D12" i="27"/>
  <c r="H12" i="27"/>
  <c r="F12" i="27"/>
  <c r="J12" i="27"/>
  <c r="N6" i="27"/>
  <c r="B6" i="28"/>
  <c r="J14" i="27"/>
  <c r="D14" i="27"/>
  <c r="D2" i="28"/>
  <c r="H14" i="27"/>
  <c r="B5" i="28"/>
  <c r="N5" i="27"/>
  <c r="F14" i="27"/>
  <c r="N8" i="27"/>
  <c r="B8" i="28"/>
  <c r="N4" i="27"/>
  <c r="B11" i="28"/>
  <c r="N7" i="27"/>
  <c r="N3" i="27"/>
  <c r="B3" i="28"/>
  <c r="B2" i="27"/>
  <c r="B15" i="27" l="1"/>
  <c r="B14" i="27"/>
  <c r="O6" i="27"/>
  <c r="O10" i="27"/>
  <c r="K2" i="28"/>
  <c r="K14" i="27"/>
  <c r="D15" i="27"/>
  <c r="D16" i="27"/>
  <c r="E14" i="27"/>
  <c r="E12" i="27"/>
  <c r="G12" i="27"/>
  <c r="G14" i="27"/>
  <c r="I14" i="27"/>
  <c r="E15" i="27"/>
  <c r="E16" i="27"/>
  <c r="I12" i="27"/>
  <c r="B12" i="27"/>
  <c r="B16" i="27"/>
  <c r="C2" i="28"/>
  <c r="N2" i="27"/>
  <c r="C16" i="27"/>
  <c r="C15" i="27"/>
  <c r="O7" i="27"/>
  <c r="I16" i="27"/>
  <c r="I15" i="27"/>
  <c r="O4" i="27"/>
  <c r="O5" i="27"/>
  <c r="O3" i="27"/>
  <c r="K16" i="27"/>
  <c r="K15" i="27"/>
  <c r="M2" i="27"/>
  <c r="M14" i="27" s="1"/>
  <c r="G15" i="27"/>
  <c r="G16" i="27"/>
  <c r="O8" i="27"/>
  <c r="M12" i="27"/>
  <c r="O11" i="27"/>
  <c r="O9" i="27"/>
  <c r="B2" i="28"/>
  <c r="N14" i="27" l="1"/>
  <c r="D18" i="27"/>
  <c r="B18" i="27"/>
  <c r="N12" i="27"/>
  <c r="O12" i="27" s="1"/>
  <c r="O2" i="27"/>
  <c r="C18" i="27"/>
  <c r="F18" i="27"/>
  <c r="E18" i="27"/>
  <c r="G18" i="27"/>
  <c r="H18" i="27"/>
  <c r="K18" i="27"/>
  <c r="J18" i="27"/>
  <c r="I18" i="27"/>
  <c r="B17" i="27"/>
  <c r="N15" i="27"/>
  <c r="N16" i="27"/>
  <c r="I7" i="24"/>
  <c r="I6" i="24"/>
  <c r="I8" i="24"/>
  <c r="I12" i="24"/>
  <c r="I9" i="24"/>
  <c r="I3" i="24"/>
  <c r="I10" i="24"/>
  <c r="I5" i="24"/>
  <c r="I11" i="24"/>
  <c r="I4" i="24"/>
  <c r="B13" i="27"/>
  <c r="C17" i="27"/>
  <c r="K17" i="27"/>
  <c r="D17" i="27"/>
  <c r="E17" i="27"/>
  <c r="F17" i="27"/>
  <c r="I17" i="27"/>
  <c r="J17" i="27"/>
  <c r="G17" i="27"/>
  <c r="M13" i="27"/>
  <c r="H17" i="27"/>
  <c r="C13" i="27"/>
  <c r="K13" i="27"/>
  <c r="D13" i="27"/>
  <c r="E13" i="27"/>
  <c r="F13" i="27"/>
  <c r="G13" i="27"/>
  <c r="H13" i="27"/>
  <c r="I13" i="27"/>
  <c r="J13" i="27"/>
  <c r="M16" i="27"/>
  <c r="M15" i="27"/>
  <c r="N13" i="27" l="1"/>
  <c r="O13" i="27" s="1"/>
  <c r="O14" i="27"/>
  <c r="O16" i="27"/>
  <c r="O15" i="27"/>
  <c r="A56" i="26"/>
  <c r="A50" i="26"/>
  <c r="A44" i="26"/>
  <c r="A38" i="26"/>
  <c r="A32" i="26"/>
  <c r="A26" i="26"/>
  <c r="A20" i="26"/>
  <c r="A14" i="26"/>
  <c r="A8" i="26"/>
  <c r="A2" i="26"/>
  <c r="K1" i="26"/>
  <c r="J1" i="26"/>
  <c r="I1" i="26"/>
  <c r="H1" i="26"/>
  <c r="G1" i="26"/>
  <c r="F1" i="26"/>
  <c r="E1" i="26"/>
  <c r="D1" i="26"/>
  <c r="C1" i="26"/>
  <c r="B1" i="26"/>
  <c r="B1" i="25" l="1"/>
  <c r="C1" i="25"/>
  <c r="D1" i="25"/>
  <c r="E1" i="25"/>
  <c r="F1" i="25"/>
  <c r="G1" i="25"/>
  <c r="H1" i="25"/>
  <c r="I1" i="25"/>
  <c r="J1" i="25"/>
  <c r="K1" i="25"/>
  <c r="A2" i="25"/>
  <c r="A8" i="25"/>
  <c r="A14" i="25"/>
  <c r="A20" i="25"/>
  <c r="A26" i="25"/>
  <c r="A32" i="25"/>
  <c r="A38" i="25"/>
  <c r="A44" i="25"/>
  <c r="A50" i="25"/>
  <c r="A56" i="25"/>
  <c r="A10" i="20"/>
  <c r="A11" i="20"/>
  <c r="A3" i="20"/>
  <c r="A4" i="20"/>
  <c r="A5" i="20"/>
  <c r="A6" i="20"/>
  <c r="A7" i="20"/>
  <c r="A8" i="20"/>
  <c r="A9" i="20"/>
  <c r="A2" i="20"/>
  <c r="C1" i="20"/>
  <c r="D1" i="20"/>
  <c r="E1" i="20"/>
  <c r="F1" i="20"/>
  <c r="G1" i="20"/>
  <c r="H1" i="20"/>
  <c r="I1" i="20"/>
  <c r="J1" i="20"/>
  <c r="K1" i="20"/>
  <c r="B1" i="20"/>
</calcChain>
</file>

<file path=xl/sharedStrings.xml><?xml version="1.0" encoding="utf-8"?>
<sst xmlns="http://schemas.openxmlformats.org/spreadsheetml/2006/main" count="256" uniqueCount="86">
  <si>
    <t>Media</t>
  </si>
  <si>
    <t>Puntual</t>
  </si>
  <si>
    <t>Baja</t>
  </si>
  <si>
    <t>Alta</t>
  </si>
  <si>
    <t>DETALLE</t>
  </si>
  <si>
    <t>VALOR</t>
  </si>
  <si>
    <t>Naturaleza</t>
  </si>
  <si>
    <t>Reversibilidad</t>
  </si>
  <si>
    <t>Extensión</t>
  </si>
  <si>
    <t>Intensidad</t>
  </si>
  <si>
    <t>Temporal</t>
  </si>
  <si>
    <t>Permanente</t>
  </si>
  <si>
    <t>Positivo</t>
  </si>
  <si>
    <t>Negativo</t>
  </si>
  <si>
    <t>Duración</t>
  </si>
  <si>
    <t>A corto plazo</t>
  </si>
  <si>
    <t>A largo plazo</t>
  </si>
  <si>
    <t>Probabilidad</t>
  </si>
  <si>
    <t>Poco probable</t>
  </si>
  <si>
    <t>Probable</t>
  </si>
  <si>
    <t>Cierto</t>
  </si>
  <si>
    <t>Local</t>
  </si>
  <si>
    <t>Regional</t>
  </si>
  <si>
    <t>VARIABLE</t>
  </si>
  <si>
    <t>Rango</t>
  </si>
  <si>
    <t>Característica</t>
  </si>
  <si>
    <t>Significancia</t>
  </si>
  <si>
    <t>80 a 100</t>
  </si>
  <si>
    <t>E+</t>
  </si>
  <si>
    <t>Muy significativo positivo</t>
  </si>
  <si>
    <t>60 a 80</t>
  </si>
  <si>
    <t>D+</t>
  </si>
  <si>
    <t>Significativo positivo</t>
  </si>
  <si>
    <t>41 a 60</t>
  </si>
  <si>
    <t>C+</t>
  </si>
  <si>
    <t>Medianamente significativo positivo</t>
  </si>
  <si>
    <t>21 a 40</t>
  </si>
  <si>
    <t>B+</t>
  </si>
  <si>
    <t>Poco significativo positivo</t>
  </si>
  <si>
    <t>0 a 20</t>
  </si>
  <si>
    <t>A+</t>
  </si>
  <si>
    <t>No significativo positivo</t>
  </si>
  <si>
    <t>0 a  – 20</t>
  </si>
  <si>
    <t>a-</t>
  </si>
  <si>
    <t>No significativo negativo</t>
  </si>
  <si>
    <t>-21 a - 40</t>
  </si>
  <si>
    <t>b-</t>
  </si>
  <si>
    <t>Poco significativo negativo</t>
  </si>
  <si>
    <t>-41 a - 60</t>
  </si>
  <si>
    <t>c-</t>
  </si>
  <si>
    <t>Medianamente significativo negativo</t>
  </si>
  <si>
    <t>-61 a - 80</t>
  </si>
  <si>
    <t>d-</t>
  </si>
  <si>
    <t>Significativo negativo</t>
  </si>
  <si>
    <t>-81 a - 100</t>
  </si>
  <si>
    <t>e-</t>
  </si>
  <si>
    <t>Muy significativo negativo</t>
  </si>
  <si>
    <t>MAGNITUD</t>
  </si>
  <si>
    <t>suma</t>
  </si>
  <si>
    <t>contar</t>
  </si>
  <si>
    <t>Suma</t>
  </si>
  <si>
    <t>Interacciones</t>
  </si>
  <si>
    <t>% Interacciones</t>
  </si>
  <si>
    <t>Interacciones Positivas</t>
  </si>
  <si>
    <t>Interacciones Negativas</t>
  </si>
  <si>
    <t>% Positivos</t>
  </si>
  <si>
    <t>% Negativos</t>
  </si>
  <si>
    <t>X</t>
  </si>
  <si>
    <t>SUBCOMPONENTE</t>
  </si>
  <si>
    <t>Inhumación</t>
  </si>
  <si>
    <t>Tanatopraxia</t>
  </si>
  <si>
    <t>Exhumación</t>
  </si>
  <si>
    <t>Cremación</t>
  </si>
  <si>
    <t>Agua</t>
  </si>
  <si>
    <t>NPS</t>
  </si>
  <si>
    <t>Aire</t>
  </si>
  <si>
    <t>Empleo</t>
  </si>
  <si>
    <t>Sercicios Básicos</t>
  </si>
  <si>
    <t>Limpieza</t>
  </si>
  <si>
    <t xml:space="preserve">Suelo </t>
  </si>
  <si>
    <t>Flora</t>
  </si>
  <si>
    <t xml:space="preserve">Fauna </t>
  </si>
  <si>
    <t>Transporte de Cadáveres</t>
  </si>
  <si>
    <t xml:space="preserve">Salas de Velación </t>
  </si>
  <si>
    <t>x</t>
  </si>
  <si>
    <t>Mantenimiento Áreas Verdes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</si>
</sst>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0"/>
      <color theme="0"/>
      <name val="Arial Narrow"/>
      <family val="2"/>
    </font>
    <font>
      <sz val="8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6" borderId="0" xfId="0" applyFont="1" applyFill="1"/>
    <xf numFmtId="0" fontId="4" fillId="0" borderId="0" xfId="0" applyFont="1"/>
    <xf numFmtId="0" fontId="4" fillId="6" borderId="0" xfId="0" applyFont="1" applyFill="1" applyAlignment="1">
      <alignment horizontal="center"/>
    </xf>
    <xf numFmtId="0" fontId="4" fillId="6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textRotation="90" wrapText="1"/>
    </xf>
    <xf numFmtId="0" fontId="10" fillId="1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>
      <alignment horizontal="center"/>
    </xf>
    <xf numFmtId="0" fontId="10" fillId="6" borderId="0" xfId="0" applyFont="1" applyFill="1"/>
    <xf numFmtId="0" fontId="10" fillId="0" borderId="0" xfId="0" applyFont="1"/>
    <xf numFmtId="0" fontId="7" fillId="15" borderId="1" xfId="0" applyFont="1" applyFill="1" applyBorder="1" applyAlignment="1" applyProtection="1">
      <alignment horizontal="center" vertical="center" wrapText="1"/>
    </xf>
    <xf numFmtId="0" fontId="1" fillId="15" borderId="1" xfId="0" applyFont="1" applyFill="1" applyBorder="1" applyAlignment="1" applyProtection="1">
      <alignment horizontal="center" vertical="center" wrapText="1"/>
      <protection locked="0"/>
    </xf>
    <xf numFmtId="0" fontId="2" fillId="16" borderId="1" xfId="0" applyFont="1" applyFill="1" applyBorder="1" applyAlignment="1" applyProtection="1">
      <alignment horizontal="center" vertical="center" wrapText="1"/>
    </xf>
    <xf numFmtId="0" fontId="2" fillId="16" borderId="3" xfId="0" applyFont="1" applyFill="1" applyBorder="1" applyAlignment="1" applyProtection="1">
      <alignment horizontal="center" vertical="center" wrapText="1"/>
    </xf>
    <xf numFmtId="0" fontId="10" fillId="14" borderId="1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vertical="center" wrapText="1"/>
    </xf>
    <xf numFmtId="0" fontId="8" fillId="14" borderId="1" xfId="0" applyFont="1" applyFill="1" applyBorder="1" applyAlignment="1" applyProtection="1">
      <alignment horizontal="center" vertical="center" textRotation="90" wrapText="1"/>
    </xf>
    <xf numFmtId="0" fontId="4" fillId="6" borderId="0" xfId="0" applyFont="1" applyFill="1" applyProtection="1"/>
    <xf numFmtId="0" fontId="4" fillId="0" borderId="0" xfId="0" applyFont="1" applyProtection="1"/>
    <xf numFmtId="0" fontId="4" fillId="6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Protection="1"/>
    <xf numFmtId="0" fontId="1" fillId="17" borderId="1" xfId="0" applyFont="1" applyFill="1" applyBorder="1" applyAlignment="1" applyProtection="1">
      <alignment horizontal="center" vertical="center" wrapText="1"/>
      <protection locked="0"/>
    </xf>
    <xf numFmtId="0" fontId="1" fillId="17" borderId="3" xfId="0" applyFont="1" applyFill="1" applyBorder="1" applyAlignment="1" applyProtection="1">
      <alignment horizontal="center" vertical="center" wrapText="1"/>
      <protection locked="0"/>
    </xf>
    <xf numFmtId="0" fontId="1" fillId="17" borderId="2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/>
    <xf numFmtId="0" fontId="11" fillId="0" borderId="0" xfId="0" applyFont="1"/>
    <xf numFmtId="9" fontId="10" fillId="6" borderId="0" xfId="1" applyFont="1" applyFill="1"/>
    <xf numFmtId="0" fontId="10" fillId="6" borderId="0" xfId="0" applyFont="1" applyFill="1" applyBorder="1"/>
    <xf numFmtId="0" fontId="10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 applyProtection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1" fillId="6" borderId="0" xfId="0" applyFont="1" applyFill="1"/>
    <xf numFmtId="0" fontId="1" fillId="0" borderId="0" xfId="0" applyFont="1"/>
    <xf numFmtId="0" fontId="1" fillId="6" borderId="0" xfId="0" applyFont="1" applyFill="1" applyBorder="1"/>
    <xf numFmtId="0" fontId="3" fillId="8" borderId="1" xfId="0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Protection="1"/>
    <xf numFmtId="0" fontId="3" fillId="9" borderId="1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 wrapText="1"/>
    </xf>
    <xf numFmtId="0" fontId="1" fillId="6" borderId="0" xfId="0" applyFont="1" applyFill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 applyProtection="1">
      <alignment horizontal="center" vertical="center" wrapText="1"/>
    </xf>
    <xf numFmtId="0" fontId="3" fillId="11" borderId="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12" borderId="1" xfId="0" applyFont="1" applyFill="1" applyBorder="1" applyAlignment="1" applyProtection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13" borderId="3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Protection="1"/>
    <xf numFmtId="0" fontId="13" fillId="6" borderId="0" xfId="0" applyFont="1" applyFill="1" applyProtection="1"/>
    <xf numFmtId="0" fontId="7" fillId="17" borderId="4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 applyProtection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4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 applyProtection="1">
      <alignment horizontal="center" vertical="center" wrapText="1"/>
    </xf>
    <xf numFmtId="0" fontId="10" fillId="14" borderId="4" xfId="0" applyFont="1" applyFill="1" applyBorder="1" applyAlignment="1" applyProtection="1">
      <alignment horizontal="center" vertical="center" wrapText="1"/>
    </xf>
    <xf numFmtId="0" fontId="10" fillId="14" borderId="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32">
    <dxf>
      <font>
        <color auto="1"/>
      </font>
      <fill>
        <patternFill>
          <bgColor rgb="FF008000"/>
        </patternFill>
      </fill>
    </dxf>
    <dxf>
      <fill>
        <patternFill>
          <bgColor rgb="FF008080"/>
        </patternFill>
      </fill>
    </dxf>
    <dxf>
      <fill>
        <patternFill>
          <bgColor rgb="FF3366FF"/>
        </patternFill>
      </fill>
    </dxf>
    <dxf>
      <fill>
        <patternFill>
          <bgColor rgb="FF00CCFF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CC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 tint="-4.9989318521683403E-2"/>
      </font>
      <fill>
        <patternFill>
          <bgColor theme="6" tint="-0.499984740745262"/>
        </patternFill>
      </fill>
    </dxf>
  </dxfs>
  <tableStyles count="0" defaultTableStyle="TableStyleMedium9" defaultPivotStyle="PivotStyleLight16"/>
  <colors>
    <mruColors>
      <color rgb="FF1F497D"/>
      <color rgb="FF4F81BD"/>
      <color rgb="FFFF0000"/>
      <color rgb="FFFF6600"/>
      <color rgb="FFFFCC00"/>
      <color rgb="FFFFCC99"/>
      <color rgb="FFFFFF99"/>
      <color rgb="FF99CCFF"/>
      <color rgb="FF00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layoutTarget val="inner"/>
          <c:xMode val="edge"/>
          <c:yMode val="edge"/>
          <c:x val="0.11653718091010012"/>
          <c:y val="0.12929623567921444"/>
          <c:w val="0.81576026637069965"/>
          <c:h val="0.56628477905073649"/>
        </c:manualLayout>
      </c:layout>
      <c:barChart>
        <c:barDir val="col"/>
        <c:grouping val="clustered"/>
        <c:varyColors val="1"/>
        <c:ser>
          <c:idx val="0"/>
          <c:order val="0"/>
          <c:tx>
            <c:v>Importancia de Impactos</c:v>
          </c:tx>
          <c:invertIfNegative val="0"/>
          <c:dPt>
            <c:idx val="5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C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Datos!$H$3:$H$12</c:f>
              <c:strCache>
                <c:ptCount val="10"/>
                <c:pt idx="0">
                  <c:v>Muy significativo positivo</c:v>
                </c:pt>
                <c:pt idx="1">
                  <c:v>Significativo positivo</c:v>
                </c:pt>
                <c:pt idx="2">
                  <c:v>Medianamente significativo positivo</c:v>
                </c:pt>
                <c:pt idx="3">
                  <c:v>Poco significativo positivo</c:v>
                </c:pt>
                <c:pt idx="4">
                  <c:v>No significativo positivo</c:v>
                </c:pt>
                <c:pt idx="5">
                  <c:v>No significativo negativo</c:v>
                </c:pt>
                <c:pt idx="6">
                  <c:v>Poco significativo negativo</c:v>
                </c:pt>
                <c:pt idx="7">
                  <c:v>Medianamente significativo negativo</c:v>
                </c:pt>
                <c:pt idx="8">
                  <c:v>Significativo negativo</c:v>
                </c:pt>
                <c:pt idx="9">
                  <c:v>Muy significativo negativo</c:v>
                </c:pt>
              </c:strCache>
            </c:strRef>
          </c:cat>
          <c:val>
            <c:numRef>
              <c:f>Datos!$I$3:$I$12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4684192"/>
        <c:axId val="214682624"/>
      </c:barChart>
      <c:catAx>
        <c:axId val="21468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C"/>
                </a:pPr>
                <a:r>
                  <a:rPr lang="en-US"/>
                  <a:t>Nivel de Afectación Global</a:t>
                </a:r>
              </a:p>
            </c:rich>
          </c:tx>
          <c:layout>
            <c:manualLayout>
              <c:xMode val="edge"/>
              <c:yMode val="edge"/>
              <c:x val="0.41842391367745696"/>
              <c:y val="0.947564897820926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C"/>
            </a:pPr>
            <a:endParaRPr lang="en-US"/>
          </a:p>
        </c:txPr>
        <c:crossAx val="21468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68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EC"/>
                </a:pPr>
                <a:r>
                  <a:rPr lang="en-US"/>
                  <a:t>Número de Impactos</a:t>
                </a:r>
              </a:p>
            </c:rich>
          </c:tx>
          <c:layout>
            <c:manualLayout>
              <c:xMode val="edge"/>
              <c:yMode val="edge"/>
              <c:x val="4.1065435382450076E-2"/>
              <c:y val="0.291325695581019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C"/>
            </a:pPr>
            <a:endParaRPr lang="en-US"/>
          </a:p>
        </c:txPr>
        <c:crossAx val="214684192"/>
        <c:crosses val="autoZero"/>
        <c:crossBetween val="between"/>
      </c:valAx>
      <c:spPr>
        <a:solidFill>
          <a:srgbClr val="CCFFFF"/>
        </a:solidFill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FF99">
                    <a:gamma/>
                    <a:tint val="23529"/>
                    <a:invGamma/>
                  </a:srgbClr>
                </a:gs>
                <a:gs pos="100000">
                  <a:srgbClr val="FFFF99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Valor!$A$2:$A$11</c:f>
              <c:strCache>
                <c:ptCount val="10"/>
                <c:pt idx="0">
                  <c:v>Aire</c:v>
                </c:pt>
                <c:pt idx="1">
                  <c:v>Agua</c:v>
                </c:pt>
                <c:pt idx="2">
                  <c:v>Suelo </c:v>
                </c:pt>
                <c:pt idx="3">
                  <c:v>NPS</c:v>
                </c:pt>
                <c:pt idx="4">
                  <c:v>Flora</c:v>
                </c:pt>
                <c:pt idx="5">
                  <c:v>Fauna </c:v>
                </c:pt>
                <c:pt idx="6">
                  <c:v>Empleo</c:v>
                </c:pt>
                <c:pt idx="7">
                  <c:v>Sercicios Básicos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Valor!$M$2:$M$11</c:f>
              <c:numCache>
                <c:formatCode>General</c:formatCode>
                <c:ptCount val="10"/>
                <c:pt idx="0">
                  <c:v>-171</c:v>
                </c:pt>
                <c:pt idx="1">
                  <c:v>-53.9</c:v>
                </c:pt>
                <c:pt idx="2">
                  <c:v>-173.6</c:v>
                </c:pt>
                <c:pt idx="3">
                  <c:v>-21</c:v>
                </c:pt>
                <c:pt idx="4">
                  <c:v>-54</c:v>
                </c:pt>
                <c:pt idx="5">
                  <c:v>-30</c:v>
                </c:pt>
                <c:pt idx="6">
                  <c:v>217</c:v>
                </c:pt>
                <c:pt idx="7">
                  <c:v>52.8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84584"/>
        <c:axId val="214686544"/>
      </c:barChart>
      <c:catAx>
        <c:axId val="21468458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C"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Actividades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C"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68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68654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EC"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Afectación por Componente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C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84584"/>
        <c:crosses val="autoZero"/>
        <c:crossBetween val="between"/>
      </c:valAx>
      <c:spPr>
        <a:gradFill rotWithShape="0">
          <a:gsLst>
            <a:gs pos="0">
              <a:srgbClr val="CCFFFF">
                <a:gamma/>
                <a:shade val="76471"/>
                <a:invGamma/>
              </a:srgbClr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layoutTarget val="inner"/>
          <c:xMode val="edge"/>
          <c:yMode val="edge"/>
          <c:x val="0.11653718091010012"/>
          <c:y val="0.12929623567921444"/>
          <c:w val="0.81576026637069965"/>
          <c:h val="0.79908807690100336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99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Valor!$A$2:$A$11</c:f>
              <c:strCache>
                <c:ptCount val="10"/>
                <c:pt idx="0">
                  <c:v>Aire</c:v>
                </c:pt>
                <c:pt idx="1">
                  <c:v>Agua</c:v>
                </c:pt>
                <c:pt idx="2">
                  <c:v>Suelo </c:v>
                </c:pt>
                <c:pt idx="3">
                  <c:v>NPS</c:v>
                </c:pt>
                <c:pt idx="4">
                  <c:v>Flora</c:v>
                </c:pt>
                <c:pt idx="5">
                  <c:v>Fauna </c:v>
                </c:pt>
                <c:pt idx="6">
                  <c:v>Empleo</c:v>
                </c:pt>
                <c:pt idx="7">
                  <c:v>Sercicios Básicos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Valor!$O$2:$O$11</c:f>
              <c:numCache>
                <c:formatCode>0%</c:formatCode>
                <c:ptCount val="10"/>
                <c:pt idx="0">
                  <c:v>-0.56999999999999995</c:v>
                </c:pt>
                <c:pt idx="1">
                  <c:v>-0.17966666666666667</c:v>
                </c:pt>
                <c:pt idx="2">
                  <c:v>-0.434</c:v>
                </c:pt>
                <c:pt idx="3">
                  <c:v>-0.21</c:v>
                </c:pt>
                <c:pt idx="4">
                  <c:v>-0.27</c:v>
                </c:pt>
                <c:pt idx="5">
                  <c:v>-0.15</c:v>
                </c:pt>
                <c:pt idx="6">
                  <c:v>0.434</c:v>
                </c:pt>
                <c:pt idx="7">
                  <c:v>0.13200000000000001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4684976"/>
        <c:axId val="214685368"/>
      </c:barChart>
      <c:catAx>
        <c:axId val="21468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214685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685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Número de Impactos</a:t>
                </a:r>
              </a:p>
            </c:rich>
          </c:tx>
          <c:layout>
            <c:manualLayout>
              <c:xMode val="edge"/>
              <c:yMode val="edge"/>
              <c:x val="4.106538349372995E-2"/>
              <c:y val="0.4153425108122762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4684976"/>
        <c:crosses val="autoZero"/>
        <c:crossBetween val="between"/>
      </c:valAx>
      <c:spPr>
        <a:solidFill>
          <a:srgbClr val="CCFFFF"/>
        </a:solidFill>
      </c:spPr>
    </c:plotArea>
    <c:plotVisOnly val="1"/>
    <c:dispBlanksAs val="gap"/>
    <c:showDLblsOverMax val="0"/>
  </c:chart>
  <c:txPr>
    <a:bodyPr/>
    <a:lstStyle/>
    <a:p>
      <a:pPr>
        <a:defRPr sz="800" baseline="0">
          <a:latin typeface="Arial Narrow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layoutTarget val="inner"/>
          <c:xMode val="edge"/>
          <c:yMode val="edge"/>
          <c:x val="8.7680355160932727E-2"/>
          <c:y val="9.7879282218596986E-2"/>
          <c:w val="0.89678135405105441"/>
          <c:h val="0.82544861337684605"/>
        </c:manualLayout>
      </c:layout>
      <c:barChart>
        <c:barDir val="col"/>
        <c:grouping val="clustered"/>
        <c:varyColors val="0"/>
        <c:ser>
          <c:idx val="1"/>
          <c:order val="0"/>
          <c:tx>
            <c:v>Afectacion +</c:v>
          </c:tx>
          <c:spPr>
            <a:solidFill>
              <a:schemeClr val="bg2">
                <a:lumMod val="50000"/>
              </a:schemeClr>
            </a:solidFill>
            <a:ln w="12700" cap="flat">
              <a:round/>
            </a:ln>
            <a:effectLst>
              <a:outerShdw dist="35560" dir="19500000" algn="bl" rotWithShape="0">
                <a:prstClr val="black"/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elete val="1"/>
          </c:dLbls>
          <c:cat>
            <c:strRef>
              <c:f>Valor!$B$1:$K$1</c:f>
              <c:strCache>
                <c:ptCount val="10"/>
                <c:pt idx="0">
                  <c:v>Inhumación</c:v>
                </c:pt>
                <c:pt idx="1">
                  <c:v>Tanatopraxia</c:v>
                </c:pt>
                <c:pt idx="2">
                  <c:v>Exhumación</c:v>
                </c:pt>
                <c:pt idx="3">
                  <c:v>Cremación</c:v>
                </c:pt>
                <c:pt idx="4">
                  <c:v>Mantenimiento Áreas Verdes</c:v>
                </c:pt>
                <c:pt idx="5">
                  <c:v>Limpieza</c:v>
                </c:pt>
                <c:pt idx="6">
                  <c:v>Salas de Velación </c:v>
                </c:pt>
                <c:pt idx="7">
                  <c:v>Transporte de Cadáveres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Valor!$B$17:$K$17</c:f>
              <c:numCache>
                <c:formatCode>0%</c:formatCode>
                <c:ptCount val="10"/>
                <c:pt idx="0">
                  <c:v>0</c:v>
                </c:pt>
                <c:pt idx="1">
                  <c:v>8.3333333333333329E-2</c:v>
                </c:pt>
                <c:pt idx="2">
                  <c:v>4.1666666666666664E-2</c:v>
                </c:pt>
                <c:pt idx="3">
                  <c:v>0</c:v>
                </c:pt>
                <c:pt idx="4">
                  <c:v>0</c:v>
                </c:pt>
                <c:pt idx="5">
                  <c:v>8.3333333333333329E-2</c:v>
                </c:pt>
                <c:pt idx="6">
                  <c:v>8.3333333333333329E-2</c:v>
                </c:pt>
                <c:pt idx="7">
                  <c:v>8.3333333333333329E-2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v>Afectación (-)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elete val="1"/>
          </c:dLbls>
          <c:cat>
            <c:strRef>
              <c:f>Valor!$B$1:$K$1</c:f>
              <c:strCache>
                <c:ptCount val="10"/>
                <c:pt idx="0">
                  <c:v>Inhumación</c:v>
                </c:pt>
                <c:pt idx="1">
                  <c:v>Tanatopraxia</c:v>
                </c:pt>
                <c:pt idx="2">
                  <c:v>Exhumación</c:v>
                </c:pt>
                <c:pt idx="3">
                  <c:v>Cremación</c:v>
                </c:pt>
                <c:pt idx="4">
                  <c:v>Mantenimiento Áreas Verdes</c:v>
                </c:pt>
                <c:pt idx="5">
                  <c:v>Limpieza</c:v>
                </c:pt>
                <c:pt idx="6">
                  <c:v>Salas de Velación </c:v>
                </c:pt>
                <c:pt idx="7">
                  <c:v>Transporte de Cadáveres</c:v>
                </c:pt>
                <c:pt idx="8">
                  <c:v>0</c:v>
                </c:pt>
                <c:pt idx="9">
                  <c:v>0</c:v>
                </c:pt>
              </c:strCache>
            </c:strRef>
          </c:cat>
          <c:val>
            <c:numRef>
              <c:f>Valor!$B$18:$K$18</c:f>
              <c:numCache>
                <c:formatCode>0%</c:formatCode>
                <c:ptCount val="10"/>
                <c:pt idx="0">
                  <c:v>-0.125</c:v>
                </c:pt>
                <c:pt idx="1">
                  <c:v>0</c:v>
                </c:pt>
                <c:pt idx="2">
                  <c:v>-4.1666666666666664E-2</c:v>
                </c:pt>
                <c:pt idx="3">
                  <c:v>-0.125</c:v>
                </c:pt>
                <c:pt idx="4">
                  <c:v>-0.20833333333333334</c:v>
                </c:pt>
                <c:pt idx="5">
                  <c:v>-8.3333333333333329E-2</c:v>
                </c:pt>
                <c:pt idx="6">
                  <c:v>0</c:v>
                </c:pt>
                <c:pt idx="7">
                  <c:v>-4.1666666666666664E-2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14686936"/>
        <c:axId val="214687720"/>
      </c:barChart>
      <c:catAx>
        <c:axId val="214686936"/>
        <c:scaling>
          <c:orientation val="minMax"/>
        </c:scaling>
        <c:delete val="0"/>
        <c:axPos val="b"/>
        <c:numFmt formatCode="#,##0.00\ &quot;€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 anchor="b" anchorCtr="1"/>
          <a:lstStyle/>
          <a:p>
            <a:pPr>
              <a:defRPr lang="es-EC" sz="900" b="1" i="0" u="none" strike="noStrike" baseline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214687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687720"/>
        <c:scaling>
          <c:orientation val="minMax"/>
          <c:max val="1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lang="es-EC"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Afectación al medio (%)</a:t>
                </a:r>
              </a:p>
            </c:rich>
          </c:tx>
          <c:layout>
            <c:manualLayout>
              <c:xMode val="edge"/>
              <c:yMode val="edge"/>
              <c:x val="1.5141986850305919E-2"/>
              <c:y val="0.3757547327860613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C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686936"/>
        <c:crosses val="autoZero"/>
        <c:crossBetween val="between"/>
        <c:majorUnit val="0.2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808080">
              <a:alpha val="99000"/>
            </a:srgbClr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3"/>
  <sheetViews>
    <sheetView zoomScale="93" workbookViewId="0"/>
  </sheetViews>
  <sheetProtection algorithmName="SHA-512" hashValue="AUUDuD7fzUVw9oNrhLtQhhTk83clsM7kG4VzBTNNv9HgL7wkp7F3ON76tyEte6KDWoZIY/UzGmV6wb5S3EnulA==" saltValue="uQnw51q+jCu+Lo3Wwu3RIA==" spinCount="100000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1"/>
  <sheetViews>
    <sheetView zoomScale="70" workbookViewId="0"/>
  </sheetViews>
  <sheetProtection algorithmName="SHA-512" hashValue="JQsHmDkkujK8hr85JhRyn3zlcj6uOaRnHOQxGsoUAgantMJRzzBa8nVlgBmAfSXJ9JSnEvknikfmZDEIKithMA==" saltValue="Jw+PMZOdD3r2xpra0kyHug==" spinCount="100000" content="1" objects="1"/>
  <pageMargins left="0.75" right="0.75" top="1" bottom="1" header="0" footer="0"/>
  <pageSetup paperSize="9"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sheetProtection algorithmName="SHA-512" hashValue="bW1m0Qbn024wch4hg6edGq9KIVgn5xAnG9AtpnH5Ogse9H++ypCoECkxj20QgI4nelN2+VCKwowTTlUk1gff/Q==" saltValue="463usasCxmQEgFiOw11ztg==" spinCount="100000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2"/>
  <sheetViews>
    <sheetView tabSelected="1" zoomScale="93" workbookViewId="0"/>
  </sheetViews>
  <sheetProtection algorithmName="SHA-512" hashValue="s/gddoU5n1ivpSYQxn+Y0XljpmAJfj30YfpMeGXwR4dMDJ+0VWDTkOore9+/GZu2s1Vz3VtMSsNPdO9+zqyuyw==" saltValue="GedhwCyRGcK/gamVg+pU9w==" spinCount="100000" content="1" objects="1"/>
  <pageMargins left="0.75" right="0.75" top="1" bottom="1" header="0" footer="0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63975" y="5819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63975" y="5819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4" name="Picture 9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63975" y="5819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5" name="Picture 9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63975" y="5819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6" name="Picture 250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63975" y="5819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7" name="Picture 250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63975" y="5819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63975" y="259270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1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63975" y="259270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50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51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52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53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54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55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56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57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5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5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60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61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62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63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64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65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2083" y="2886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6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40100" y="326993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7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40100" y="326993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01875" y="351091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01875" y="351091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11058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11058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4" name="Picture 9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11058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5" name="Picture 9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11058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6" name="Picture 250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11058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7" name="Picture 250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11058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41262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41262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10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5035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11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5035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12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5035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13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5035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14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7311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15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7311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16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45815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17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45815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1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0406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1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0406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0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27208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1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27208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2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7311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3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7311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4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7311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5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7311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6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48091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7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48091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43538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190500</xdr:colOff>
      <xdr:row>11</xdr:row>
      <xdr:rowOff>104775</xdr:rowOff>
    </xdr:to>
    <xdr:pic>
      <xdr:nvPicPr>
        <xdr:cNvPr id="2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435387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4" name="Picture 9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5" name="Picture 9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6" name="Picture 250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7" name="Picture 250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0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1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2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3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4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5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6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7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1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0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1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2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3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4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5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6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7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16384</xdr:col>
      <xdr:colOff>190500</xdr:colOff>
      <xdr:row>1048576</xdr:row>
      <xdr:rowOff>104775</xdr:rowOff>
    </xdr:to>
    <xdr:pic>
      <xdr:nvPicPr>
        <xdr:cNvPr id="2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7350" y="537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98429" cy="560614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888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66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0.37161</cdr:x>
      <cdr:y>0.36077</cdr:y>
    </cdr:from>
    <cdr:to>
      <cdr:x>0.52899</cdr:x>
      <cdr:y>0.39595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039" y="2099600"/>
          <a:ext cx="1344643" cy="204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C" sz="1200" b="1" i="0" strike="noStrike">
              <a:solidFill>
                <a:srgbClr val="000000"/>
              </a:solidFill>
              <a:latin typeface="Arial"/>
              <a:cs typeface="Arial"/>
            </a:rPr>
            <a:t>Poco significativo</a:t>
          </a:r>
        </a:p>
      </cdr:txBody>
    </cdr:sp>
  </cdr:relSizeAnchor>
  <cdr:relSizeAnchor xmlns:cdr="http://schemas.openxmlformats.org/drawingml/2006/chartDrawing">
    <cdr:from>
      <cdr:x>0.46751</cdr:x>
      <cdr:y>0.43468</cdr:y>
    </cdr:from>
    <cdr:to>
      <cdr:x>0.60486</cdr:x>
      <cdr:y>0.46986</cdr:y>
    </cdr:to>
    <cdr:sp macro="" textlink="">
      <cdr:nvSpPr>
        <cdr:cNvPr id="6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4347" y="2529740"/>
          <a:ext cx="1173508" cy="204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C" sz="1200" b="1" i="0" strike="noStrike">
              <a:solidFill>
                <a:srgbClr val="000000"/>
              </a:solidFill>
              <a:latin typeface="Arial"/>
              <a:cs typeface="Arial"/>
            </a:rPr>
            <a:t>No significativo</a:t>
          </a:r>
        </a:p>
      </cdr:txBody>
    </cdr:sp>
  </cdr:relSizeAnchor>
  <cdr:relSizeAnchor xmlns:cdr="http://schemas.openxmlformats.org/drawingml/2006/chartDrawing">
    <cdr:from>
      <cdr:x>0.10909</cdr:x>
      <cdr:y>0.11615</cdr:y>
    </cdr:from>
    <cdr:to>
      <cdr:x>0.25845</cdr:x>
      <cdr:y>0.15133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2017" y="675967"/>
          <a:ext cx="1276183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C" sz="1200" b="1" i="0" strike="noStrike">
              <a:solidFill>
                <a:srgbClr val="FFFFFF"/>
              </a:solidFill>
              <a:latin typeface="Arial"/>
              <a:cs typeface="Arial"/>
            </a:rPr>
            <a:t>Muy significativo</a:t>
          </a:r>
        </a:p>
      </cdr:txBody>
    </cdr:sp>
  </cdr:relSizeAnchor>
  <cdr:relSizeAnchor xmlns:cdr="http://schemas.openxmlformats.org/drawingml/2006/chartDrawing">
    <cdr:from>
      <cdr:x>0.17382</cdr:x>
      <cdr:y>0.19182</cdr:y>
    </cdr:from>
    <cdr:to>
      <cdr:x>0.30927</cdr:x>
      <cdr:y>0.22878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5080" y="1116370"/>
          <a:ext cx="1157339" cy="215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27432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C" sz="1200" b="1" i="0" strike="noStrike">
              <a:solidFill>
                <a:srgbClr val="000000"/>
              </a:solidFill>
              <a:latin typeface="Arial"/>
              <a:cs typeface="Arial"/>
            </a:rPr>
            <a:t>Significativo</a:t>
          </a:r>
        </a:p>
      </cdr:txBody>
    </cdr:sp>
  </cdr:relSizeAnchor>
  <cdr:relSizeAnchor xmlns:cdr="http://schemas.openxmlformats.org/drawingml/2006/chartDrawing">
    <cdr:from>
      <cdr:x>0.24814</cdr:x>
      <cdr:y>0.27806</cdr:y>
    </cdr:from>
    <cdr:to>
      <cdr:x>0.4886</cdr:x>
      <cdr:y>0.31324</cdr:y>
    </cdr:to>
    <cdr:sp macro="" textlink="">
      <cdr:nvSpPr>
        <cdr:cNvPr id="4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0081" y="1618226"/>
          <a:ext cx="2054473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C" sz="1200" b="1" i="0" strike="noStrike">
              <a:solidFill>
                <a:srgbClr val="000000"/>
              </a:solidFill>
              <a:latin typeface="Arial"/>
              <a:cs typeface="Arial"/>
            </a:rPr>
            <a:t>Medianamente Significativo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70" zoomScaleNormal="70" workbookViewId="0">
      <selection sqref="A1:I17"/>
    </sheetView>
  </sheetViews>
  <sheetFormatPr baseColWidth="10" defaultColWidth="0" defaultRowHeight="12.75" zeroHeight="1" x14ac:dyDescent="0.2"/>
  <cols>
    <col min="1" max="1" width="17.42578125" style="47" customWidth="1"/>
    <col min="2" max="2" width="19.140625" style="47" customWidth="1"/>
    <col min="3" max="7" width="19.140625" style="56" customWidth="1"/>
    <col min="8" max="8" width="25" style="56" customWidth="1"/>
    <col min="9" max="10" width="19.140625" style="56" customWidth="1"/>
    <col min="11" max="11" width="19.140625" style="46" customWidth="1"/>
    <col min="12" max="33" width="0" style="46" hidden="1" customWidth="1"/>
    <col min="34" max="16384" width="11.42578125" style="46" hidden="1"/>
  </cols>
  <sheetData>
    <row r="1" spans="1:11" s="47" customFormat="1" ht="60.75" customHeight="1" x14ac:dyDescent="0.2">
      <c r="A1" s="73" t="s">
        <v>68</v>
      </c>
      <c r="B1" s="32" t="s">
        <v>69</v>
      </c>
      <c r="C1" s="32" t="s">
        <v>70</v>
      </c>
      <c r="D1" s="32" t="s">
        <v>71</v>
      </c>
      <c r="E1" s="32" t="s">
        <v>72</v>
      </c>
      <c r="F1" s="32" t="s">
        <v>85</v>
      </c>
      <c r="G1" s="33" t="s">
        <v>78</v>
      </c>
      <c r="H1" s="32" t="s">
        <v>83</v>
      </c>
      <c r="I1" s="34" t="s">
        <v>82</v>
      </c>
      <c r="J1" s="34"/>
      <c r="K1" s="34"/>
    </row>
    <row r="2" spans="1:11" s="48" customFormat="1" x14ac:dyDescent="0.2">
      <c r="A2" s="74"/>
      <c r="B2" s="17" t="s">
        <v>57</v>
      </c>
      <c r="C2" s="19" t="s">
        <v>23</v>
      </c>
      <c r="D2" s="19" t="s">
        <v>4</v>
      </c>
      <c r="E2" s="19" t="s">
        <v>5</v>
      </c>
      <c r="F2" s="19" t="s">
        <v>24</v>
      </c>
      <c r="G2" s="20" t="s">
        <v>25</v>
      </c>
      <c r="H2" s="19" t="s">
        <v>26</v>
      </c>
      <c r="I2" s="7"/>
      <c r="J2" s="7"/>
      <c r="K2" s="7"/>
    </row>
    <row r="3" spans="1:11" s="48" customFormat="1" x14ac:dyDescent="0.2">
      <c r="A3" s="18" t="s">
        <v>75</v>
      </c>
      <c r="B3" s="18">
        <v>9</v>
      </c>
      <c r="C3" s="75" t="s">
        <v>6</v>
      </c>
      <c r="D3" s="41" t="s">
        <v>12</v>
      </c>
      <c r="E3" s="41">
        <v>1</v>
      </c>
      <c r="F3" s="49" t="s">
        <v>27</v>
      </c>
      <c r="G3" s="50" t="s">
        <v>28</v>
      </c>
      <c r="H3" s="49" t="s">
        <v>29</v>
      </c>
      <c r="I3" s="71">
        <f>+COUNTIF(Jerarquización!$B$2:$K$11,G3)</f>
        <v>0</v>
      </c>
      <c r="J3" s="51"/>
    </row>
    <row r="4" spans="1:11" s="48" customFormat="1" x14ac:dyDescent="0.2">
      <c r="A4" s="18" t="s">
        <v>73</v>
      </c>
      <c r="B4" s="18">
        <v>7</v>
      </c>
      <c r="C4" s="75"/>
      <c r="D4" s="41" t="s">
        <v>13</v>
      </c>
      <c r="E4" s="41">
        <v>-1</v>
      </c>
      <c r="F4" s="52" t="s">
        <v>30</v>
      </c>
      <c r="G4" s="53" t="s">
        <v>31</v>
      </c>
      <c r="H4" s="52" t="s">
        <v>32</v>
      </c>
      <c r="I4" s="71">
        <f>+COUNTIF(Jerarquización!$B$2:$K$11,G4)</f>
        <v>0</v>
      </c>
      <c r="J4" s="51"/>
    </row>
    <row r="5" spans="1:11" x14ac:dyDescent="0.2">
      <c r="A5" s="18" t="s">
        <v>79</v>
      </c>
      <c r="B5" s="18">
        <v>8</v>
      </c>
      <c r="C5" s="75" t="s">
        <v>17</v>
      </c>
      <c r="D5" s="41" t="s">
        <v>18</v>
      </c>
      <c r="E5" s="41">
        <v>0.1</v>
      </c>
      <c r="F5" s="54" t="s">
        <v>33</v>
      </c>
      <c r="G5" s="55" t="s">
        <v>34</v>
      </c>
      <c r="H5" s="54" t="s">
        <v>35</v>
      </c>
      <c r="I5" s="72">
        <f>+COUNTIF(Jerarquización!$B$2:$K$11,G5)</f>
        <v>4</v>
      </c>
    </row>
    <row r="6" spans="1:11" x14ac:dyDescent="0.2">
      <c r="A6" s="18" t="s">
        <v>74</v>
      </c>
      <c r="B6" s="18">
        <v>7</v>
      </c>
      <c r="C6" s="75"/>
      <c r="D6" s="41" t="s">
        <v>19</v>
      </c>
      <c r="E6" s="41">
        <v>0.5</v>
      </c>
      <c r="F6" s="57" t="s">
        <v>36</v>
      </c>
      <c r="G6" s="58" t="s">
        <v>37</v>
      </c>
      <c r="H6" s="57" t="s">
        <v>38</v>
      </c>
      <c r="I6" s="72">
        <f>+COUNTIF(Jerarquización!$B$2:$K$11,G6)</f>
        <v>2</v>
      </c>
    </row>
    <row r="7" spans="1:11" x14ac:dyDescent="0.2">
      <c r="A7" s="18" t="s">
        <v>80</v>
      </c>
      <c r="B7" s="18">
        <v>6</v>
      </c>
      <c r="C7" s="75"/>
      <c r="D7" s="41" t="s">
        <v>20</v>
      </c>
      <c r="E7" s="41">
        <v>1</v>
      </c>
      <c r="F7" s="59" t="s">
        <v>39</v>
      </c>
      <c r="G7" s="60" t="s">
        <v>40</v>
      </c>
      <c r="H7" s="59" t="s">
        <v>41</v>
      </c>
      <c r="I7" s="72">
        <f>+COUNTIF(Jerarquización!$B$2:$K$11,G7)</f>
        <v>3</v>
      </c>
    </row>
    <row r="8" spans="1:11" x14ac:dyDescent="0.2">
      <c r="A8" s="18" t="s">
        <v>81</v>
      </c>
      <c r="B8" s="18">
        <v>5</v>
      </c>
      <c r="C8" s="75" t="s">
        <v>14</v>
      </c>
      <c r="D8" s="41" t="s">
        <v>10</v>
      </c>
      <c r="E8" s="41">
        <v>1</v>
      </c>
      <c r="F8" s="61" t="s">
        <v>42</v>
      </c>
      <c r="G8" s="62" t="s">
        <v>43</v>
      </c>
      <c r="H8" s="61" t="s">
        <v>44</v>
      </c>
      <c r="I8" s="72">
        <f>+COUNTIF(Jerarquización!$B$2:$K$11,G8)</f>
        <v>5</v>
      </c>
    </row>
    <row r="9" spans="1:11" x14ac:dyDescent="0.2">
      <c r="A9" s="18" t="s">
        <v>76</v>
      </c>
      <c r="B9" s="18">
        <v>7</v>
      </c>
      <c r="C9" s="75"/>
      <c r="D9" s="41" t="s">
        <v>11</v>
      </c>
      <c r="E9" s="41">
        <v>2</v>
      </c>
      <c r="F9" s="63" t="s">
        <v>45</v>
      </c>
      <c r="G9" s="64" t="s">
        <v>46</v>
      </c>
      <c r="H9" s="63" t="s">
        <v>47</v>
      </c>
      <c r="I9" s="72">
        <f>+COUNTIF(Jerarquización!$B$2:$K$11,G9)</f>
        <v>5</v>
      </c>
    </row>
    <row r="10" spans="1:11" ht="12.75" customHeight="1" x14ac:dyDescent="0.2">
      <c r="A10" s="18" t="s">
        <v>77</v>
      </c>
      <c r="B10" s="18">
        <v>4</v>
      </c>
      <c r="C10" s="75" t="s">
        <v>7</v>
      </c>
      <c r="D10" s="41" t="s">
        <v>15</v>
      </c>
      <c r="E10" s="41">
        <v>1</v>
      </c>
      <c r="F10" s="65" t="s">
        <v>48</v>
      </c>
      <c r="G10" s="66" t="s">
        <v>49</v>
      </c>
      <c r="H10" s="66" t="s">
        <v>50</v>
      </c>
      <c r="I10" s="72">
        <f>+COUNTIF(Jerarquización!$B$2:$K$11,G10)</f>
        <v>3</v>
      </c>
    </row>
    <row r="11" spans="1:11" x14ac:dyDescent="0.2">
      <c r="A11" s="18"/>
      <c r="B11" s="18"/>
      <c r="C11" s="75"/>
      <c r="D11" s="41" t="s">
        <v>16</v>
      </c>
      <c r="E11" s="41">
        <v>2</v>
      </c>
      <c r="F11" s="67" t="s">
        <v>51</v>
      </c>
      <c r="G11" s="68" t="s">
        <v>52</v>
      </c>
      <c r="H11" s="68" t="s">
        <v>53</v>
      </c>
      <c r="I11" s="72">
        <f>+COUNTIF(Jerarquización!$B$2:$K$11,G11)</f>
        <v>2</v>
      </c>
    </row>
    <row r="12" spans="1:11" x14ac:dyDescent="0.2">
      <c r="A12" s="18"/>
      <c r="B12" s="18"/>
      <c r="C12" s="75" t="s">
        <v>9</v>
      </c>
      <c r="D12" s="41" t="s">
        <v>2</v>
      </c>
      <c r="E12" s="41">
        <v>1</v>
      </c>
      <c r="F12" s="69" t="s">
        <v>54</v>
      </c>
      <c r="G12" s="70" t="s">
        <v>55</v>
      </c>
      <c r="H12" s="70" t="s">
        <v>56</v>
      </c>
      <c r="I12" s="72">
        <f>+COUNTIF(Jerarquización!$B$2:$K$11,G12)</f>
        <v>0</v>
      </c>
    </row>
    <row r="13" spans="1:11" s="48" customFormat="1" x14ac:dyDescent="0.2">
      <c r="A13" s="47"/>
      <c r="B13" s="47"/>
      <c r="C13" s="75"/>
      <c r="D13" s="41" t="s">
        <v>0</v>
      </c>
      <c r="E13" s="41">
        <v>2</v>
      </c>
      <c r="F13" s="51"/>
      <c r="G13" s="51"/>
      <c r="H13" s="51"/>
      <c r="I13" s="51"/>
      <c r="J13" s="51"/>
    </row>
    <row r="14" spans="1:11" s="48" customFormat="1" x14ac:dyDescent="0.2">
      <c r="A14" s="47"/>
      <c r="B14" s="47"/>
      <c r="C14" s="75"/>
      <c r="D14" s="41" t="s">
        <v>3</v>
      </c>
      <c r="E14" s="41">
        <v>3</v>
      </c>
      <c r="F14" s="51"/>
      <c r="G14" s="51"/>
      <c r="H14" s="51"/>
      <c r="I14" s="51"/>
      <c r="J14" s="51"/>
    </row>
    <row r="15" spans="1:11" s="48" customFormat="1" x14ac:dyDescent="0.2">
      <c r="A15" s="47"/>
      <c r="B15" s="47"/>
      <c r="C15" s="75" t="s">
        <v>8</v>
      </c>
      <c r="D15" s="41" t="s">
        <v>1</v>
      </c>
      <c r="E15" s="41">
        <v>1</v>
      </c>
      <c r="F15" s="51"/>
      <c r="G15" s="51"/>
      <c r="H15" s="51"/>
      <c r="I15" s="51"/>
      <c r="J15" s="51"/>
    </row>
    <row r="16" spans="1:11" s="48" customFormat="1" ht="12.75" customHeight="1" x14ac:dyDescent="0.2">
      <c r="A16" s="47"/>
      <c r="B16" s="47"/>
      <c r="C16" s="75"/>
      <c r="D16" s="41" t="s">
        <v>21</v>
      </c>
      <c r="E16" s="41">
        <v>2</v>
      </c>
      <c r="F16" s="51"/>
      <c r="G16" s="51"/>
      <c r="H16" s="51"/>
      <c r="I16" s="51"/>
      <c r="J16" s="51"/>
    </row>
    <row r="17" spans="1:10" s="48" customFormat="1" x14ac:dyDescent="0.2">
      <c r="A17" s="47"/>
      <c r="B17" s="47"/>
      <c r="C17" s="75"/>
      <c r="D17" s="41" t="s">
        <v>22</v>
      </c>
      <c r="E17" s="41">
        <v>3</v>
      </c>
      <c r="F17" s="51"/>
      <c r="G17" s="51"/>
      <c r="H17" s="51"/>
      <c r="I17" s="51"/>
      <c r="J17" s="51"/>
    </row>
    <row r="18" spans="1:10" x14ac:dyDescent="0.2"/>
    <row r="19" spans="1:10" x14ac:dyDescent="0.2"/>
    <row r="20" spans="1:10" x14ac:dyDescent="0.2"/>
    <row r="21" spans="1:10" x14ac:dyDescent="0.2"/>
    <row r="22" spans="1:10" x14ac:dyDescent="0.2"/>
    <row r="23" spans="1:10" x14ac:dyDescent="0.2"/>
  </sheetData>
  <sheetProtection algorithmName="SHA-512" hashValue="N77DaqYD6KaqCi+d8rvbcWFF+U3M0mdlOXhBwvOwkoqPmhPMiM3HQC/CHAcwcbGtoGKN9zAYxM+1a78MgT9N4g==" saltValue="uOMwRjgsL/xIedkhOnMr3Q==" spinCount="100000" sheet="1" objects="1" scenarios="1"/>
  <mergeCells count="7">
    <mergeCell ref="A1:A2"/>
    <mergeCell ref="C15:C17"/>
    <mergeCell ref="C3:C4"/>
    <mergeCell ref="C8:C9"/>
    <mergeCell ref="C10:C11"/>
    <mergeCell ref="C5:C7"/>
    <mergeCell ref="C12:C14"/>
  </mergeCells>
  <dataValidations count="1">
    <dataValidation type="whole" allowBlank="1" showInputMessage="1" showErrorMessage="1" sqref="B3:B1048576">
      <formula1>0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W5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sqref="A1:I9"/>
    </sheetView>
  </sheetViews>
  <sheetFormatPr baseColWidth="10" defaultColWidth="0" defaultRowHeight="16.5" zeroHeight="1" x14ac:dyDescent="0.3"/>
  <cols>
    <col min="1" max="1" width="27.7109375" style="27" customWidth="1"/>
    <col min="2" max="11" width="13.85546875" style="25" customWidth="1"/>
    <col min="12" max="40" width="11.42578125" style="24" hidden="1" customWidth="1"/>
    <col min="41" max="703" width="0" style="24" hidden="1" customWidth="1"/>
    <col min="704" max="725" width="0" style="25" hidden="1" customWidth="1"/>
    <col min="726" max="16384" width="11.42578125" style="25" hidden="1"/>
  </cols>
  <sheetData>
    <row r="1" spans="1:11" ht="78.75" customHeight="1" x14ac:dyDescent="0.3">
      <c r="A1" s="42" t="s">
        <v>68</v>
      </c>
      <c r="B1" s="23" t="str">
        <f>+Datos!B1</f>
        <v>Inhumación</v>
      </c>
      <c r="C1" s="23" t="str">
        <f>+Datos!C1</f>
        <v>Tanatopraxia</v>
      </c>
      <c r="D1" s="23" t="str">
        <f>+Datos!D1</f>
        <v>Exhumación</v>
      </c>
      <c r="E1" s="23" t="str">
        <f>+Datos!E1</f>
        <v>Cremación</v>
      </c>
      <c r="F1" s="23" t="str">
        <f>+Datos!F1</f>
        <v>Mantenimiento Áreas Verdes</v>
      </c>
      <c r="G1" s="23" t="str">
        <f>+Datos!G1</f>
        <v>Limpieza</v>
      </c>
      <c r="H1" s="23" t="str">
        <f>+Datos!H1</f>
        <v xml:space="preserve">Salas de Velación </v>
      </c>
      <c r="I1" s="23" t="str">
        <f>+Datos!I1</f>
        <v>Transporte de Cadáveres</v>
      </c>
      <c r="J1" s="23">
        <f>+Datos!J1</f>
        <v>0</v>
      </c>
      <c r="K1" s="23">
        <f>+Datos!K1</f>
        <v>0</v>
      </c>
    </row>
    <row r="2" spans="1:11" x14ac:dyDescent="0.3">
      <c r="A2" s="21" t="str">
        <f>+Datos!A3</f>
        <v>Aire</v>
      </c>
      <c r="B2" s="10"/>
      <c r="C2" s="10"/>
      <c r="D2" s="10"/>
      <c r="E2" s="10" t="s">
        <v>84</v>
      </c>
      <c r="F2" s="10" t="s">
        <v>84</v>
      </c>
      <c r="G2" s="10"/>
      <c r="H2" s="10"/>
      <c r="I2" s="10" t="s">
        <v>84</v>
      </c>
      <c r="J2" s="10"/>
      <c r="K2" s="10"/>
    </row>
    <row r="3" spans="1:11" x14ac:dyDescent="0.3">
      <c r="A3" s="21" t="str">
        <f>+Datos!A4</f>
        <v>Agua</v>
      </c>
      <c r="B3" s="10" t="s">
        <v>84</v>
      </c>
      <c r="C3" s="10"/>
      <c r="D3" s="10"/>
      <c r="E3" s="10"/>
      <c r="F3" s="10" t="s">
        <v>84</v>
      </c>
      <c r="G3" s="10" t="s">
        <v>84</v>
      </c>
      <c r="H3" s="10"/>
      <c r="I3" s="10"/>
      <c r="J3" s="10"/>
      <c r="K3" s="10"/>
    </row>
    <row r="4" spans="1:11" x14ac:dyDescent="0.3">
      <c r="A4" s="21" t="str">
        <f>+Datos!A5</f>
        <v xml:space="preserve">Suelo </v>
      </c>
      <c r="B4" s="10" t="s">
        <v>84</v>
      </c>
      <c r="C4" s="10"/>
      <c r="D4" s="10" t="s">
        <v>67</v>
      </c>
      <c r="E4" s="10"/>
      <c r="F4" s="10" t="s">
        <v>84</v>
      </c>
      <c r="G4" s="10" t="s">
        <v>84</v>
      </c>
      <c r="H4" s="10"/>
      <c r="I4" s="10"/>
      <c r="J4" s="10"/>
      <c r="K4" s="10"/>
    </row>
    <row r="5" spans="1:11" x14ac:dyDescent="0.3">
      <c r="A5" s="21" t="str">
        <f>+Datos!A6</f>
        <v>NPS</v>
      </c>
      <c r="B5" s="10"/>
      <c r="C5" s="10"/>
      <c r="D5" s="10"/>
      <c r="E5" s="10" t="s">
        <v>67</v>
      </c>
      <c r="F5" s="10"/>
      <c r="G5" s="10"/>
      <c r="H5" s="10"/>
      <c r="I5" s="10"/>
      <c r="J5" s="10"/>
      <c r="K5" s="10"/>
    </row>
    <row r="6" spans="1:11" x14ac:dyDescent="0.3">
      <c r="A6" s="21" t="str">
        <f>+Datos!A7</f>
        <v>Flora</v>
      </c>
      <c r="B6" s="10" t="s">
        <v>84</v>
      </c>
      <c r="C6" s="10"/>
      <c r="D6" s="10"/>
      <c r="E6" s="10"/>
      <c r="F6" s="10" t="s">
        <v>67</v>
      </c>
      <c r="G6" s="10"/>
      <c r="H6" s="10"/>
      <c r="I6" s="10"/>
      <c r="J6" s="10"/>
      <c r="K6" s="10"/>
    </row>
    <row r="7" spans="1:11" x14ac:dyDescent="0.3">
      <c r="A7" s="21" t="str">
        <f>+Datos!A8</f>
        <v xml:space="preserve">Fauna </v>
      </c>
      <c r="B7" s="10"/>
      <c r="C7" s="10"/>
      <c r="D7" s="10"/>
      <c r="E7" s="10" t="s">
        <v>84</v>
      </c>
      <c r="F7" s="10" t="s">
        <v>84</v>
      </c>
      <c r="G7" s="10"/>
      <c r="H7" s="10"/>
      <c r="I7" s="10"/>
      <c r="J7" s="10"/>
      <c r="K7" s="10"/>
    </row>
    <row r="8" spans="1:11" x14ac:dyDescent="0.3">
      <c r="A8" s="21" t="str">
        <f>+Datos!A9</f>
        <v>Empleo</v>
      </c>
      <c r="B8" s="10"/>
      <c r="C8" s="10" t="s">
        <v>84</v>
      </c>
      <c r="D8" s="10" t="s">
        <v>84</v>
      </c>
      <c r="E8" s="10"/>
      <c r="F8" s="10"/>
      <c r="G8" s="10" t="s">
        <v>84</v>
      </c>
      <c r="H8" s="10" t="s">
        <v>67</v>
      </c>
      <c r="I8" s="10" t="s">
        <v>84</v>
      </c>
      <c r="J8" s="10"/>
      <c r="K8" s="10"/>
    </row>
    <row r="9" spans="1:11" x14ac:dyDescent="0.3">
      <c r="A9" s="21" t="str">
        <f>+Datos!A10</f>
        <v>Sercicios Básicos</v>
      </c>
      <c r="B9" s="10"/>
      <c r="C9" s="10" t="s">
        <v>84</v>
      </c>
      <c r="D9" s="10"/>
      <c r="E9" s="10"/>
      <c r="F9" s="10"/>
      <c r="G9" s="10" t="s">
        <v>84</v>
      </c>
      <c r="H9" s="10" t="s">
        <v>84</v>
      </c>
      <c r="I9" s="10" t="s">
        <v>67</v>
      </c>
      <c r="J9" s="10"/>
      <c r="K9" s="10"/>
    </row>
    <row r="10" spans="1:11" x14ac:dyDescent="0.3">
      <c r="A10" s="21">
        <f>+Datos!A11</f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3">
      <c r="A11" s="21">
        <f>+Datos!A12</f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24" customFormat="1" ht="13.5" hidden="1" customHeight="1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s="24" customFormat="1" hidden="1" x14ac:dyDescent="0.3">
      <c r="A13" s="26"/>
    </row>
    <row r="14" spans="1:11" s="24" customFormat="1" hidden="1" x14ac:dyDescent="0.3">
      <c r="A14" s="26"/>
    </row>
    <row r="15" spans="1:11" s="24" customFormat="1" hidden="1" x14ac:dyDescent="0.3">
      <c r="A15" s="26"/>
    </row>
    <row r="16" spans="1:11" s="24" customFormat="1" hidden="1" x14ac:dyDescent="0.3">
      <c r="A16" s="26"/>
    </row>
    <row r="17" spans="1:1" s="24" customFormat="1" hidden="1" x14ac:dyDescent="0.3">
      <c r="A17" s="26"/>
    </row>
    <row r="18" spans="1:1" s="24" customFormat="1" hidden="1" x14ac:dyDescent="0.3">
      <c r="A18" s="26"/>
    </row>
    <row r="19" spans="1:1" s="24" customFormat="1" hidden="1" x14ac:dyDescent="0.3">
      <c r="A19" s="26"/>
    </row>
    <row r="20" spans="1:1" s="24" customFormat="1" hidden="1" x14ac:dyDescent="0.3">
      <c r="A20" s="26"/>
    </row>
    <row r="21" spans="1:1" s="24" customFormat="1" hidden="1" x14ac:dyDescent="0.3">
      <c r="A21" s="26"/>
    </row>
    <row r="22" spans="1:1" s="24" customFormat="1" hidden="1" x14ac:dyDescent="0.3">
      <c r="A22" s="26"/>
    </row>
    <row r="23" spans="1:1" s="24" customFormat="1" hidden="1" x14ac:dyDescent="0.3">
      <c r="A23" s="26"/>
    </row>
    <row r="24" spans="1:1" s="24" customFormat="1" hidden="1" x14ac:dyDescent="0.3">
      <c r="A24" s="26"/>
    </row>
    <row r="25" spans="1:1" s="24" customFormat="1" hidden="1" x14ac:dyDescent="0.3">
      <c r="A25" s="26"/>
    </row>
    <row r="26" spans="1:1" s="24" customFormat="1" hidden="1" x14ac:dyDescent="0.3">
      <c r="A26" s="26"/>
    </row>
    <row r="27" spans="1:1" s="24" customFormat="1" hidden="1" x14ac:dyDescent="0.3">
      <c r="A27" s="26"/>
    </row>
    <row r="28" spans="1:1" s="24" customFormat="1" hidden="1" x14ac:dyDescent="0.3">
      <c r="A28" s="26"/>
    </row>
    <row r="29" spans="1:1" s="24" customFormat="1" hidden="1" x14ac:dyDescent="0.3">
      <c r="A29" s="26"/>
    </row>
    <row r="30" spans="1:1" s="24" customFormat="1" hidden="1" x14ac:dyDescent="0.3">
      <c r="A30" s="26"/>
    </row>
    <row r="31" spans="1:1" s="24" customFormat="1" hidden="1" x14ac:dyDescent="0.3">
      <c r="A31" s="26"/>
    </row>
    <row r="32" spans="1:1" s="24" customFormat="1" hidden="1" x14ac:dyDescent="0.3">
      <c r="A32" s="26"/>
    </row>
    <row r="33" spans="1:1" s="24" customFormat="1" hidden="1" x14ac:dyDescent="0.3">
      <c r="A33" s="26"/>
    </row>
    <row r="34" spans="1:1" s="24" customFormat="1" hidden="1" x14ac:dyDescent="0.3">
      <c r="A34" s="26"/>
    </row>
    <row r="35" spans="1:1" s="24" customFormat="1" hidden="1" x14ac:dyDescent="0.3">
      <c r="A35" s="26"/>
    </row>
    <row r="36" spans="1:1" s="24" customFormat="1" hidden="1" x14ac:dyDescent="0.3">
      <c r="A36" s="26"/>
    </row>
    <row r="37" spans="1:1" s="24" customFormat="1" hidden="1" x14ac:dyDescent="0.3">
      <c r="A37" s="26"/>
    </row>
    <row r="38" spans="1:1" s="24" customFormat="1" hidden="1" x14ac:dyDescent="0.3">
      <c r="A38" s="26"/>
    </row>
    <row r="39" spans="1:1" s="24" customFormat="1" hidden="1" x14ac:dyDescent="0.3">
      <c r="A39" s="26"/>
    </row>
    <row r="40" spans="1:1" s="24" customFormat="1" hidden="1" x14ac:dyDescent="0.3">
      <c r="A40" s="26"/>
    </row>
    <row r="41" spans="1:1" s="24" customFormat="1" hidden="1" x14ac:dyDescent="0.3">
      <c r="A41" s="26"/>
    </row>
    <row r="42" spans="1:1" s="24" customFormat="1" hidden="1" x14ac:dyDescent="0.3">
      <c r="A42" s="26"/>
    </row>
    <row r="43" spans="1:1" s="24" customFormat="1" hidden="1" x14ac:dyDescent="0.3">
      <c r="A43" s="26"/>
    </row>
    <row r="44" spans="1:1" s="24" customFormat="1" hidden="1" x14ac:dyDescent="0.3">
      <c r="A44" s="26"/>
    </row>
    <row r="45" spans="1:1" s="24" customFormat="1" hidden="1" x14ac:dyDescent="0.3">
      <c r="A45" s="26"/>
    </row>
    <row r="46" spans="1:1" s="24" customFormat="1" hidden="1" x14ac:dyDescent="0.3">
      <c r="A46" s="26"/>
    </row>
    <row r="47" spans="1:1" s="24" customFormat="1" hidden="1" x14ac:dyDescent="0.3">
      <c r="A47" s="26"/>
    </row>
    <row r="48" spans="1:1" s="24" customFormat="1" hidden="1" x14ac:dyDescent="0.3">
      <c r="A48" s="26"/>
    </row>
    <row r="49" spans="1:1" s="24" customFormat="1" hidden="1" x14ac:dyDescent="0.3">
      <c r="A49" s="26"/>
    </row>
    <row r="50" spans="1:1" s="24" customFormat="1" hidden="1" x14ac:dyDescent="0.3">
      <c r="A50" s="26"/>
    </row>
    <row r="51" spans="1:1" s="24" customFormat="1" hidden="1" x14ac:dyDescent="0.3">
      <c r="A51" s="26"/>
    </row>
    <row r="52" spans="1:1" s="24" customFormat="1" hidden="1" x14ac:dyDescent="0.3">
      <c r="A52" s="26"/>
    </row>
    <row r="53" spans="1:1" s="24" customFormat="1" hidden="1" x14ac:dyDescent="0.3">
      <c r="A53" s="26"/>
    </row>
    <row r="54" spans="1:1" s="24" customFormat="1" hidden="1" x14ac:dyDescent="0.3">
      <c r="A54" s="26"/>
    </row>
    <row r="55" spans="1:1" s="24" customFormat="1" hidden="1" x14ac:dyDescent="0.3">
      <c r="A55" s="26"/>
    </row>
    <row r="56" spans="1:1" s="24" customFormat="1" hidden="1" x14ac:dyDescent="0.3">
      <c r="A56" s="26"/>
    </row>
    <row r="57" spans="1:1" s="24" customFormat="1" hidden="1" x14ac:dyDescent="0.3">
      <c r="A57" s="26"/>
    </row>
    <row r="58" spans="1:1" s="24" customFormat="1" hidden="1" x14ac:dyDescent="0.3">
      <c r="A58" s="26"/>
    </row>
    <row r="59" spans="1:1" s="24" customFormat="1" hidden="1" x14ac:dyDescent="0.3">
      <c r="A59" s="26"/>
    </row>
    <row r="60" spans="1:1" s="24" customFormat="1" hidden="1" x14ac:dyDescent="0.3">
      <c r="A60" s="26"/>
    </row>
    <row r="61" spans="1:1" s="24" customFormat="1" hidden="1" x14ac:dyDescent="0.3">
      <c r="A61" s="26"/>
    </row>
    <row r="62" spans="1:1" s="24" customFormat="1" hidden="1" x14ac:dyDescent="0.3">
      <c r="A62" s="26"/>
    </row>
    <row r="63" spans="1:1" s="24" customFormat="1" hidden="1" x14ac:dyDescent="0.3">
      <c r="A63" s="26"/>
    </row>
    <row r="64" spans="1:1" s="24" customFormat="1" hidden="1" x14ac:dyDescent="0.3">
      <c r="A64" s="26"/>
    </row>
    <row r="65" spans="1:1" s="24" customFormat="1" hidden="1" x14ac:dyDescent="0.3">
      <c r="A65" s="26"/>
    </row>
    <row r="66" spans="1:1" s="24" customFormat="1" hidden="1" x14ac:dyDescent="0.3">
      <c r="A66" s="26"/>
    </row>
    <row r="67" spans="1:1" s="24" customFormat="1" hidden="1" x14ac:dyDescent="0.3">
      <c r="A67" s="26"/>
    </row>
    <row r="68" spans="1:1" s="24" customFormat="1" hidden="1" x14ac:dyDescent="0.3">
      <c r="A68" s="26"/>
    </row>
    <row r="69" spans="1:1" s="24" customFormat="1" hidden="1" x14ac:dyDescent="0.3">
      <c r="A69" s="26"/>
    </row>
    <row r="70" spans="1:1" s="24" customFormat="1" hidden="1" x14ac:dyDescent="0.3">
      <c r="A70" s="26"/>
    </row>
    <row r="71" spans="1:1" s="24" customFormat="1" hidden="1" x14ac:dyDescent="0.3">
      <c r="A71" s="26"/>
    </row>
    <row r="72" spans="1:1" s="24" customFormat="1" hidden="1" x14ac:dyDescent="0.3">
      <c r="A72" s="26"/>
    </row>
    <row r="73" spans="1:1" s="24" customFormat="1" hidden="1" x14ac:dyDescent="0.3">
      <c r="A73" s="26"/>
    </row>
    <row r="74" spans="1:1" s="24" customFormat="1" hidden="1" x14ac:dyDescent="0.3">
      <c r="A74" s="26"/>
    </row>
    <row r="75" spans="1:1" s="24" customFormat="1" hidden="1" x14ac:dyDescent="0.3">
      <c r="A75" s="26"/>
    </row>
    <row r="76" spans="1:1" s="24" customFormat="1" hidden="1" x14ac:dyDescent="0.3">
      <c r="A76" s="26"/>
    </row>
    <row r="77" spans="1:1" s="24" customFormat="1" hidden="1" x14ac:dyDescent="0.3">
      <c r="A77" s="26"/>
    </row>
    <row r="78" spans="1:1" s="24" customFormat="1" hidden="1" x14ac:dyDescent="0.3">
      <c r="A78" s="26"/>
    </row>
    <row r="79" spans="1:1" s="24" customFormat="1" hidden="1" x14ac:dyDescent="0.3">
      <c r="A79" s="26"/>
    </row>
    <row r="80" spans="1:1" s="24" customFormat="1" hidden="1" x14ac:dyDescent="0.3">
      <c r="A80" s="26"/>
    </row>
    <row r="81" spans="1:1" s="24" customFormat="1" hidden="1" x14ac:dyDescent="0.3">
      <c r="A81" s="26"/>
    </row>
    <row r="82" spans="1:1" s="24" customFormat="1" hidden="1" x14ac:dyDescent="0.3">
      <c r="A82" s="26"/>
    </row>
    <row r="83" spans="1:1" s="24" customFormat="1" hidden="1" x14ac:dyDescent="0.3">
      <c r="A83" s="26"/>
    </row>
    <row r="84" spans="1:1" s="24" customFormat="1" hidden="1" x14ac:dyDescent="0.3">
      <c r="A84" s="26"/>
    </row>
    <row r="85" spans="1:1" s="24" customFormat="1" hidden="1" x14ac:dyDescent="0.3">
      <c r="A85" s="26"/>
    </row>
    <row r="86" spans="1:1" s="24" customFormat="1" hidden="1" x14ac:dyDescent="0.3">
      <c r="A86" s="26"/>
    </row>
    <row r="87" spans="1:1" s="24" customFormat="1" hidden="1" x14ac:dyDescent="0.3">
      <c r="A87" s="26"/>
    </row>
    <row r="88" spans="1:1" s="24" customFormat="1" hidden="1" x14ac:dyDescent="0.3">
      <c r="A88" s="26"/>
    </row>
    <row r="89" spans="1:1" s="24" customFormat="1" hidden="1" x14ac:dyDescent="0.3">
      <c r="A89" s="26"/>
    </row>
    <row r="90" spans="1:1" s="24" customFormat="1" hidden="1" x14ac:dyDescent="0.3">
      <c r="A90" s="26"/>
    </row>
    <row r="91" spans="1:1" s="24" customFormat="1" hidden="1" x14ac:dyDescent="0.3">
      <c r="A91" s="26"/>
    </row>
    <row r="92" spans="1:1" s="24" customFormat="1" hidden="1" x14ac:dyDescent="0.3">
      <c r="A92" s="26"/>
    </row>
    <row r="93" spans="1:1" s="24" customFormat="1" hidden="1" x14ac:dyDescent="0.3">
      <c r="A93" s="26"/>
    </row>
    <row r="94" spans="1:1" s="24" customFormat="1" hidden="1" x14ac:dyDescent="0.3">
      <c r="A94" s="26"/>
    </row>
    <row r="95" spans="1:1" s="24" customFormat="1" hidden="1" x14ac:dyDescent="0.3">
      <c r="A95" s="26"/>
    </row>
    <row r="96" spans="1:1" s="24" customFormat="1" hidden="1" x14ac:dyDescent="0.3">
      <c r="A96" s="26"/>
    </row>
    <row r="97" spans="1:1" s="24" customFormat="1" hidden="1" x14ac:dyDescent="0.3">
      <c r="A97" s="26"/>
    </row>
    <row r="98" spans="1:1" s="24" customFormat="1" hidden="1" x14ac:dyDescent="0.3">
      <c r="A98" s="26"/>
    </row>
    <row r="99" spans="1:1" s="24" customFormat="1" hidden="1" x14ac:dyDescent="0.3">
      <c r="A99" s="26"/>
    </row>
    <row r="100" spans="1:1" s="24" customFormat="1" hidden="1" x14ac:dyDescent="0.3">
      <c r="A100" s="26"/>
    </row>
    <row r="101" spans="1:1" s="24" customFormat="1" hidden="1" x14ac:dyDescent="0.3">
      <c r="A101" s="26"/>
    </row>
    <row r="102" spans="1:1" s="24" customFormat="1" hidden="1" x14ac:dyDescent="0.3">
      <c r="A102" s="26"/>
    </row>
    <row r="103" spans="1:1" s="24" customFormat="1" hidden="1" x14ac:dyDescent="0.3">
      <c r="A103" s="26"/>
    </row>
    <row r="104" spans="1:1" s="24" customFormat="1" hidden="1" x14ac:dyDescent="0.3">
      <c r="A104" s="26"/>
    </row>
    <row r="105" spans="1:1" s="24" customFormat="1" hidden="1" x14ac:dyDescent="0.3">
      <c r="A105" s="26"/>
    </row>
    <row r="106" spans="1:1" s="24" customFormat="1" hidden="1" x14ac:dyDescent="0.3">
      <c r="A106" s="26"/>
    </row>
    <row r="107" spans="1:1" s="24" customFormat="1" hidden="1" x14ac:dyDescent="0.3">
      <c r="A107" s="26"/>
    </row>
    <row r="108" spans="1:1" s="24" customFormat="1" hidden="1" x14ac:dyDescent="0.3">
      <c r="A108" s="26"/>
    </row>
    <row r="109" spans="1:1" s="24" customFormat="1" hidden="1" x14ac:dyDescent="0.3">
      <c r="A109" s="26"/>
    </row>
    <row r="110" spans="1:1" s="24" customFormat="1" hidden="1" x14ac:dyDescent="0.3">
      <c r="A110" s="26"/>
    </row>
    <row r="111" spans="1:1" s="24" customFormat="1" hidden="1" x14ac:dyDescent="0.3">
      <c r="A111" s="26"/>
    </row>
    <row r="112" spans="1:1" s="24" customFormat="1" hidden="1" x14ac:dyDescent="0.3">
      <c r="A112" s="26"/>
    </row>
    <row r="113" spans="1:1" s="24" customFormat="1" hidden="1" x14ac:dyDescent="0.3">
      <c r="A113" s="26"/>
    </row>
    <row r="114" spans="1:1" s="24" customFormat="1" hidden="1" x14ac:dyDescent="0.3">
      <c r="A114" s="26"/>
    </row>
    <row r="115" spans="1:1" s="24" customFormat="1" hidden="1" x14ac:dyDescent="0.3">
      <c r="A115" s="26"/>
    </row>
    <row r="116" spans="1:1" s="24" customFormat="1" hidden="1" x14ac:dyDescent="0.3">
      <c r="A116" s="26"/>
    </row>
    <row r="117" spans="1:1" s="24" customFormat="1" hidden="1" x14ac:dyDescent="0.3">
      <c r="A117" s="26"/>
    </row>
    <row r="118" spans="1:1" s="24" customFormat="1" hidden="1" x14ac:dyDescent="0.3">
      <c r="A118" s="26"/>
    </row>
    <row r="119" spans="1:1" s="24" customFormat="1" hidden="1" x14ac:dyDescent="0.3">
      <c r="A119" s="26"/>
    </row>
    <row r="120" spans="1:1" s="24" customFormat="1" hidden="1" x14ac:dyDescent="0.3">
      <c r="A120" s="26"/>
    </row>
    <row r="121" spans="1:1" s="24" customFormat="1" hidden="1" x14ac:dyDescent="0.3">
      <c r="A121" s="26"/>
    </row>
    <row r="122" spans="1:1" s="24" customFormat="1" hidden="1" x14ac:dyDescent="0.3">
      <c r="A122" s="26"/>
    </row>
    <row r="123" spans="1:1" s="24" customFormat="1" hidden="1" x14ac:dyDescent="0.3">
      <c r="A123" s="26"/>
    </row>
    <row r="124" spans="1:1" s="24" customFormat="1" hidden="1" x14ac:dyDescent="0.3">
      <c r="A124" s="26"/>
    </row>
    <row r="125" spans="1:1" s="24" customFormat="1" hidden="1" x14ac:dyDescent="0.3">
      <c r="A125" s="26"/>
    </row>
    <row r="126" spans="1:1" s="24" customFormat="1" hidden="1" x14ac:dyDescent="0.3">
      <c r="A126" s="26"/>
    </row>
    <row r="127" spans="1:1" s="24" customFormat="1" hidden="1" x14ac:dyDescent="0.3">
      <c r="A127" s="26"/>
    </row>
    <row r="128" spans="1:1" s="24" customFormat="1" hidden="1" x14ac:dyDescent="0.3">
      <c r="A128" s="26"/>
    </row>
    <row r="129" spans="1:1" s="24" customFormat="1" hidden="1" x14ac:dyDescent="0.3">
      <c r="A129" s="26"/>
    </row>
    <row r="130" spans="1:1" s="24" customFormat="1" hidden="1" x14ac:dyDescent="0.3">
      <c r="A130" s="26"/>
    </row>
    <row r="131" spans="1:1" s="24" customFormat="1" hidden="1" x14ac:dyDescent="0.3">
      <c r="A131" s="26"/>
    </row>
    <row r="132" spans="1:1" s="24" customFormat="1" hidden="1" x14ac:dyDescent="0.3">
      <c r="A132" s="26"/>
    </row>
    <row r="133" spans="1:1" s="24" customFormat="1" hidden="1" x14ac:dyDescent="0.3">
      <c r="A133" s="26"/>
    </row>
    <row r="134" spans="1:1" s="24" customFormat="1" hidden="1" x14ac:dyDescent="0.3">
      <c r="A134" s="26"/>
    </row>
    <row r="135" spans="1:1" s="24" customFormat="1" hidden="1" x14ac:dyDescent="0.3">
      <c r="A135" s="26"/>
    </row>
    <row r="136" spans="1:1" s="24" customFormat="1" hidden="1" x14ac:dyDescent="0.3">
      <c r="A136" s="26"/>
    </row>
    <row r="137" spans="1:1" s="24" customFormat="1" hidden="1" x14ac:dyDescent="0.3">
      <c r="A137" s="26"/>
    </row>
    <row r="138" spans="1:1" s="24" customFormat="1" hidden="1" x14ac:dyDescent="0.3">
      <c r="A138" s="26"/>
    </row>
    <row r="139" spans="1:1" hidden="1" x14ac:dyDescent="0.3"/>
    <row r="140" spans="1:1" hidden="1" x14ac:dyDescent="0.3"/>
    <row r="141" spans="1:1" hidden="1" x14ac:dyDescent="0.3"/>
    <row r="142" spans="1:1" hidden="1" x14ac:dyDescent="0.3"/>
    <row r="143" spans="1:1" hidden="1" x14ac:dyDescent="0.3"/>
    <row r="144" spans="1:1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</sheetData>
  <sheetProtection algorithmName="SHA-512" hashValue="J9YxRK8A9sl/rSCXf5RhVDul/3SSwcgoqtyO70F84XKKAvCd5a93DQeOmsvgnMRcX0WOwqh8HVThMpXV1jwODw==" saltValue="9omZ6owuIuFIo0zTFUnpxg==" spinCount="100000" sheet="1" objects="1" scenarios="1"/>
  <dataConsolidate/>
  <conditionalFormatting sqref="B2:K11">
    <cfRule type="cellIs" dxfId="31" priority="2" operator="equal">
      <formula>"x"</formula>
    </cfRule>
  </conditionalFormatting>
  <dataValidations count="1">
    <dataValidation operator="equal" allowBlank="1" showInputMessage="1" showErrorMessage="1" errorTitle="COLOQUE UNA &quot;X&quot;" promptTitle="COLOQUE UNA &quot;X&quot;" sqref="B2:K11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W637"/>
  <sheetViews>
    <sheetView zoomScale="115" zoomScaleNormal="115" workbookViewId="0">
      <pane ySplit="1" topLeftCell="A46" activePane="bottomLeft" state="frozen"/>
      <selection pane="bottomLeft" sqref="A1:I49"/>
    </sheetView>
  </sheetViews>
  <sheetFormatPr baseColWidth="10" defaultColWidth="0" defaultRowHeight="16.5" zeroHeight="1" x14ac:dyDescent="0.3"/>
  <cols>
    <col min="1" max="1" width="19.42578125" style="2" customWidth="1"/>
    <col min="2" max="11" width="9.42578125" style="2" customWidth="1"/>
    <col min="12" max="39" width="11.42578125" style="1" hidden="1" customWidth="1"/>
    <col min="40" max="702" width="0" style="1" hidden="1" customWidth="1"/>
    <col min="703" max="725" width="0" style="2" hidden="1" customWidth="1"/>
    <col min="726" max="16384" width="11.42578125" style="2" hidden="1"/>
  </cols>
  <sheetData>
    <row r="1" spans="1:11" ht="116.25" customHeight="1" x14ac:dyDescent="0.3">
      <c r="A1" s="43" t="s">
        <v>68</v>
      </c>
      <c r="B1" s="8" t="str">
        <f>+Datos!B1</f>
        <v>Inhumación</v>
      </c>
      <c r="C1" s="8" t="str">
        <f>+Datos!C1</f>
        <v>Tanatopraxia</v>
      </c>
      <c r="D1" s="8" t="str">
        <f>+Datos!D1</f>
        <v>Exhumación</v>
      </c>
      <c r="E1" s="8" t="str">
        <f>+Datos!E1</f>
        <v>Cremación</v>
      </c>
      <c r="F1" s="8" t="str">
        <f>+Datos!F1</f>
        <v>Mantenimiento Áreas Verdes</v>
      </c>
      <c r="G1" s="8" t="str">
        <f>+Datos!G1</f>
        <v>Limpieza</v>
      </c>
      <c r="H1" s="8" t="str">
        <f>+Datos!H1</f>
        <v xml:space="preserve">Salas de Velación </v>
      </c>
      <c r="I1" s="8" t="str">
        <f>+Datos!I1</f>
        <v>Transporte de Cadáveres</v>
      </c>
      <c r="J1" s="8">
        <f>+Datos!J1</f>
        <v>0</v>
      </c>
      <c r="K1" s="8">
        <f>+Datos!K1</f>
        <v>0</v>
      </c>
    </row>
    <row r="2" spans="1:11" x14ac:dyDescent="0.3">
      <c r="A2" s="76" t="str">
        <f>+Datos!A3</f>
        <v>Aire</v>
      </c>
      <c r="B2" s="11"/>
      <c r="C2" s="11"/>
      <c r="D2" s="11"/>
      <c r="E2" s="11" t="s">
        <v>13</v>
      </c>
      <c r="F2" s="11" t="s">
        <v>13</v>
      </c>
      <c r="G2" s="11"/>
      <c r="H2" s="11"/>
      <c r="I2" s="11" t="s">
        <v>13</v>
      </c>
      <c r="J2" s="11"/>
      <c r="K2" s="11"/>
    </row>
    <row r="3" spans="1:11" x14ac:dyDescent="0.3">
      <c r="A3" s="77"/>
      <c r="B3" s="12"/>
      <c r="C3" s="12"/>
      <c r="D3" s="12"/>
      <c r="E3" s="12" t="s">
        <v>20</v>
      </c>
      <c r="F3" s="12" t="s">
        <v>20</v>
      </c>
      <c r="G3" s="12"/>
      <c r="H3" s="12"/>
      <c r="I3" s="12" t="s">
        <v>19</v>
      </c>
      <c r="J3" s="12"/>
      <c r="K3" s="12"/>
    </row>
    <row r="4" spans="1:11" x14ac:dyDescent="0.3">
      <c r="A4" s="77"/>
      <c r="B4" s="12"/>
      <c r="C4" s="12"/>
      <c r="D4" s="12"/>
      <c r="E4" s="12" t="s">
        <v>10</v>
      </c>
      <c r="F4" s="12" t="s">
        <v>11</v>
      </c>
      <c r="G4" s="12"/>
      <c r="H4" s="12"/>
      <c r="I4" s="12" t="s">
        <v>11</v>
      </c>
      <c r="J4" s="12"/>
      <c r="K4" s="12"/>
    </row>
    <row r="5" spans="1:11" x14ac:dyDescent="0.3">
      <c r="A5" s="77"/>
      <c r="B5" s="12"/>
      <c r="C5" s="12"/>
      <c r="D5" s="12"/>
      <c r="E5" s="12" t="s">
        <v>15</v>
      </c>
      <c r="F5" s="12" t="s">
        <v>15</v>
      </c>
      <c r="G5" s="12"/>
      <c r="H5" s="12"/>
      <c r="I5" s="12" t="s">
        <v>16</v>
      </c>
      <c r="J5" s="12"/>
      <c r="K5" s="12"/>
    </row>
    <row r="6" spans="1:11" x14ac:dyDescent="0.3">
      <c r="A6" s="77"/>
      <c r="B6" s="12"/>
      <c r="C6" s="12"/>
      <c r="D6" s="12"/>
      <c r="E6" s="12" t="s">
        <v>3</v>
      </c>
      <c r="F6" s="12" t="s">
        <v>3</v>
      </c>
      <c r="G6" s="12"/>
      <c r="H6" s="12"/>
      <c r="I6" s="12" t="s">
        <v>0</v>
      </c>
      <c r="J6" s="12"/>
      <c r="K6" s="12"/>
    </row>
    <row r="7" spans="1:11" x14ac:dyDescent="0.3">
      <c r="A7" s="78"/>
      <c r="B7" s="13"/>
      <c r="C7" s="13"/>
      <c r="D7" s="13"/>
      <c r="E7" s="13" t="s">
        <v>21</v>
      </c>
      <c r="F7" s="13" t="s">
        <v>21</v>
      </c>
      <c r="G7" s="13"/>
      <c r="H7" s="13"/>
      <c r="I7" s="13" t="s">
        <v>21</v>
      </c>
      <c r="J7" s="13"/>
      <c r="K7" s="13"/>
    </row>
    <row r="8" spans="1:11" x14ac:dyDescent="0.3">
      <c r="A8" s="76" t="str">
        <f>+Datos!A4</f>
        <v>Agua</v>
      </c>
      <c r="B8" s="11" t="s">
        <v>13</v>
      </c>
      <c r="C8" s="11"/>
      <c r="D8" s="11"/>
      <c r="E8" s="11"/>
      <c r="F8" s="11" t="s">
        <v>13</v>
      </c>
      <c r="G8" s="11" t="s">
        <v>13</v>
      </c>
      <c r="H8" s="11"/>
      <c r="I8" s="11"/>
      <c r="J8" s="11"/>
      <c r="K8" s="11"/>
    </row>
    <row r="9" spans="1:11" x14ac:dyDescent="0.3">
      <c r="A9" s="77"/>
      <c r="B9" s="12" t="s">
        <v>19</v>
      </c>
      <c r="C9" s="12"/>
      <c r="D9" s="12"/>
      <c r="E9" s="12"/>
      <c r="F9" s="12" t="s">
        <v>19</v>
      </c>
      <c r="G9" s="12" t="s">
        <v>18</v>
      </c>
      <c r="H9" s="12"/>
      <c r="I9" s="12"/>
      <c r="J9" s="12"/>
      <c r="K9" s="12"/>
    </row>
    <row r="10" spans="1:11" x14ac:dyDescent="0.3">
      <c r="A10" s="77"/>
      <c r="B10" s="12" t="s">
        <v>11</v>
      </c>
      <c r="C10" s="12"/>
      <c r="D10" s="12"/>
      <c r="E10" s="12"/>
      <c r="F10" s="12" t="s">
        <v>11</v>
      </c>
      <c r="G10" s="12" t="s">
        <v>11</v>
      </c>
      <c r="H10" s="12"/>
      <c r="I10" s="12"/>
      <c r="J10" s="12"/>
      <c r="K10" s="12"/>
    </row>
    <row r="11" spans="1:11" x14ac:dyDescent="0.3">
      <c r="A11" s="77"/>
      <c r="B11" s="12" t="s">
        <v>15</v>
      </c>
      <c r="C11" s="12"/>
      <c r="D11" s="12"/>
      <c r="E11" s="12"/>
      <c r="F11" s="12" t="s">
        <v>15</v>
      </c>
      <c r="G11" s="12" t="s">
        <v>15</v>
      </c>
      <c r="H11" s="12"/>
      <c r="I11" s="12"/>
      <c r="J11" s="12"/>
      <c r="K11" s="12"/>
    </row>
    <row r="12" spans="1:11" x14ac:dyDescent="0.3">
      <c r="A12" s="77"/>
      <c r="B12" s="12" t="s">
        <v>3</v>
      </c>
      <c r="C12" s="12"/>
      <c r="D12" s="12"/>
      <c r="E12" s="12"/>
      <c r="F12" s="12" t="s">
        <v>0</v>
      </c>
      <c r="G12" s="12" t="s">
        <v>3</v>
      </c>
      <c r="H12" s="12"/>
      <c r="I12" s="12"/>
      <c r="J12" s="12"/>
      <c r="K12" s="12"/>
    </row>
    <row r="13" spans="1:11" x14ac:dyDescent="0.3">
      <c r="A13" s="78"/>
      <c r="B13" s="13" t="s">
        <v>1</v>
      </c>
      <c r="C13" s="13"/>
      <c r="D13" s="13"/>
      <c r="E13" s="13"/>
      <c r="F13" s="13" t="s">
        <v>21</v>
      </c>
      <c r="G13" s="13" t="s">
        <v>1</v>
      </c>
      <c r="H13" s="13"/>
      <c r="I13" s="13"/>
      <c r="J13" s="13"/>
      <c r="K13" s="13"/>
    </row>
    <row r="14" spans="1:11" x14ac:dyDescent="0.3">
      <c r="A14" s="76" t="str">
        <f>+Datos!A5</f>
        <v xml:space="preserve">Suelo </v>
      </c>
      <c r="B14" s="11" t="s">
        <v>13</v>
      </c>
      <c r="C14" s="11"/>
      <c r="D14" s="11" t="s">
        <v>13</v>
      </c>
      <c r="E14" s="11"/>
      <c r="F14" s="11" t="s">
        <v>13</v>
      </c>
      <c r="G14" s="11" t="s">
        <v>13</v>
      </c>
      <c r="H14" s="11"/>
      <c r="I14" s="11"/>
      <c r="J14" s="11"/>
      <c r="K14" s="11"/>
    </row>
    <row r="15" spans="1:11" x14ac:dyDescent="0.3">
      <c r="A15" s="77"/>
      <c r="B15" s="12" t="s">
        <v>20</v>
      </c>
      <c r="C15" s="12"/>
      <c r="D15" s="12" t="s">
        <v>20</v>
      </c>
      <c r="E15" s="12"/>
      <c r="F15" s="12" t="s">
        <v>20</v>
      </c>
      <c r="G15" s="12" t="s">
        <v>18</v>
      </c>
      <c r="H15" s="12"/>
      <c r="I15" s="12"/>
      <c r="J15" s="12"/>
      <c r="K15" s="12"/>
    </row>
    <row r="16" spans="1:11" x14ac:dyDescent="0.3">
      <c r="A16" s="77"/>
      <c r="B16" s="12" t="s">
        <v>11</v>
      </c>
      <c r="C16" s="12"/>
      <c r="D16" s="12" t="s">
        <v>10</v>
      </c>
      <c r="E16" s="12"/>
      <c r="F16" s="12" t="s">
        <v>11</v>
      </c>
      <c r="G16" s="12" t="s">
        <v>11</v>
      </c>
      <c r="H16" s="12"/>
      <c r="I16" s="12"/>
      <c r="J16" s="12"/>
      <c r="K16" s="12"/>
    </row>
    <row r="17" spans="1:11" x14ac:dyDescent="0.3">
      <c r="A17" s="77"/>
      <c r="B17" s="12" t="s">
        <v>15</v>
      </c>
      <c r="C17" s="12"/>
      <c r="D17" s="12" t="s">
        <v>16</v>
      </c>
      <c r="E17" s="12"/>
      <c r="F17" s="12" t="s">
        <v>15</v>
      </c>
      <c r="G17" s="12" t="s">
        <v>15</v>
      </c>
      <c r="H17" s="12"/>
      <c r="I17" s="12"/>
      <c r="J17" s="12"/>
      <c r="K17" s="12"/>
    </row>
    <row r="18" spans="1:11" x14ac:dyDescent="0.3">
      <c r="A18" s="77"/>
      <c r="B18" s="12" t="s">
        <v>3</v>
      </c>
      <c r="C18" s="12"/>
      <c r="D18" s="12" t="s">
        <v>3</v>
      </c>
      <c r="E18" s="12"/>
      <c r="F18" s="12" t="s">
        <v>3</v>
      </c>
      <c r="G18" s="12" t="s">
        <v>3</v>
      </c>
      <c r="H18" s="12"/>
      <c r="I18" s="12"/>
      <c r="J18" s="12"/>
      <c r="K18" s="12"/>
    </row>
    <row r="19" spans="1:11" x14ac:dyDescent="0.3">
      <c r="A19" s="78"/>
      <c r="B19" s="13" t="s">
        <v>1</v>
      </c>
      <c r="C19" s="13"/>
      <c r="D19" s="13" t="s">
        <v>1</v>
      </c>
      <c r="E19" s="13"/>
      <c r="F19" s="13" t="s">
        <v>1</v>
      </c>
      <c r="G19" s="13" t="s">
        <v>1</v>
      </c>
      <c r="H19" s="13"/>
      <c r="I19" s="13"/>
      <c r="J19" s="13"/>
      <c r="K19" s="13"/>
    </row>
    <row r="20" spans="1:11" x14ac:dyDescent="0.3">
      <c r="A20" s="76" t="str">
        <f>+Datos!A6</f>
        <v>NPS</v>
      </c>
      <c r="B20" s="11"/>
      <c r="C20" s="11"/>
      <c r="D20" s="11"/>
      <c r="E20" s="11" t="s">
        <v>13</v>
      </c>
      <c r="F20" s="11"/>
      <c r="G20" s="11"/>
      <c r="H20" s="11"/>
      <c r="I20" s="11"/>
      <c r="J20" s="11"/>
      <c r="K20" s="11"/>
    </row>
    <row r="21" spans="1:11" x14ac:dyDescent="0.3">
      <c r="A21" s="77"/>
      <c r="B21" s="12"/>
      <c r="C21" s="12"/>
      <c r="D21" s="12"/>
      <c r="E21" s="12" t="s">
        <v>19</v>
      </c>
      <c r="F21" s="12"/>
      <c r="G21" s="12"/>
      <c r="H21" s="12"/>
      <c r="I21" s="12"/>
      <c r="J21" s="12"/>
      <c r="K21" s="12"/>
    </row>
    <row r="22" spans="1:11" x14ac:dyDescent="0.3">
      <c r="A22" s="77"/>
      <c r="B22" s="12"/>
      <c r="C22" s="12"/>
      <c r="D22" s="12"/>
      <c r="E22" s="12" t="s">
        <v>10</v>
      </c>
      <c r="F22" s="12"/>
      <c r="G22" s="12"/>
      <c r="H22" s="12"/>
      <c r="I22" s="12"/>
      <c r="J22" s="12"/>
      <c r="K22" s="12"/>
    </row>
    <row r="23" spans="1:11" x14ac:dyDescent="0.3">
      <c r="A23" s="77"/>
      <c r="B23" s="12"/>
      <c r="C23" s="12"/>
      <c r="D23" s="12"/>
      <c r="E23" s="12" t="s">
        <v>15</v>
      </c>
      <c r="F23" s="12"/>
      <c r="G23" s="12"/>
      <c r="H23" s="12"/>
      <c r="I23" s="12"/>
      <c r="J23" s="12"/>
      <c r="K23" s="12"/>
    </row>
    <row r="24" spans="1:11" x14ac:dyDescent="0.3">
      <c r="A24" s="77"/>
      <c r="B24" s="12"/>
      <c r="C24" s="12"/>
      <c r="D24" s="12"/>
      <c r="E24" s="12" t="s">
        <v>0</v>
      </c>
      <c r="F24" s="12"/>
      <c r="G24" s="12"/>
      <c r="H24" s="12"/>
      <c r="I24" s="12"/>
      <c r="J24" s="12"/>
      <c r="K24" s="12"/>
    </row>
    <row r="25" spans="1:11" x14ac:dyDescent="0.3">
      <c r="A25" s="78"/>
      <c r="B25" s="13"/>
      <c r="C25" s="13"/>
      <c r="D25" s="13"/>
      <c r="E25" s="13" t="s">
        <v>21</v>
      </c>
      <c r="F25" s="13"/>
      <c r="G25" s="13"/>
      <c r="H25" s="13"/>
      <c r="I25" s="13"/>
      <c r="J25" s="13"/>
      <c r="K25" s="13"/>
    </row>
    <row r="26" spans="1:11" x14ac:dyDescent="0.3">
      <c r="A26" s="76" t="str">
        <f>+Datos!A7</f>
        <v>Flora</v>
      </c>
      <c r="B26" s="11" t="s">
        <v>13</v>
      </c>
      <c r="C26" s="11"/>
      <c r="D26" s="11"/>
      <c r="E26" s="11"/>
      <c r="F26" s="11" t="s">
        <v>13</v>
      </c>
      <c r="G26" s="11"/>
      <c r="H26" s="11"/>
      <c r="I26" s="11"/>
      <c r="J26" s="11"/>
      <c r="K26" s="11"/>
    </row>
    <row r="27" spans="1:11" x14ac:dyDescent="0.3">
      <c r="A27" s="77"/>
      <c r="B27" s="12" t="s">
        <v>19</v>
      </c>
      <c r="C27" s="12"/>
      <c r="D27" s="12"/>
      <c r="E27" s="12"/>
      <c r="F27" s="12" t="s">
        <v>20</v>
      </c>
      <c r="G27" s="12"/>
      <c r="H27" s="12"/>
      <c r="I27" s="12"/>
      <c r="J27" s="12"/>
      <c r="K27" s="12"/>
    </row>
    <row r="28" spans="1:11" x14ac:dyDescent="0.3">
      <c r="A28" s="77"/>
      <c r="B28" s="12" t="s">
        <v>10</v>
      </c>
      <c r="C28" s="12"/>
      <c r="D28" s="12"/>
      <c r="E28" s="12"/>
      <c r="F28" s="12" t="s">
        <v>11</v>
      </c>
      <c r="G28" s="12"/>
      <c r="H28" s="12"/>
      <c r="I28" s="12"/>
      <c r="J28" s="12"/>
      <c r="K28" s="12"/>
    </row>
    <row r="29" spans="1:11" x14ac:dyDescent="0.3">
      <c r="A29" s="77"/>
      <c r="B29" s="12" t="s">
        <v>16</v>
      </c>
      <c r="C29" s="12"/>
      <c r="D29" s="12"/>
      <c r="E29" s="12"/>
      <c r="F29" s="12" t="s">
        <v>15</v>
      </c>
      <c r="G29" s="12"/>
      <c r="H29" s="12"/>
      <c r="I29" s="12"/>
      <c r="J29" s="12"/>
      <c r="K29" s="12"/>
    </row>
    <row r="30" spans="1:11" x14ac:dyDescent="0.3">
      <c r="A30" s="77"/>
      <c r="B30" s="12" t="s">
        <v>0</v>
      </c>
      <c r="C30" s="12"/>
      <c r="D30" s="12"/>
      <c r="E30" s="12"/>
      <c r="F30" s="12" t="s">
        <v>0</v>
      </c>
      <c r="G30" s="12"/>
      <c r="H30" s="12"/>
      <c r="I30" s="12"/>
      <c r="J30" s="12"/>
      <c r="K30" s="12"/>
    </row>
    <row r="31" spans="1:11" x14ac:dyDescent="0.3">
      <c r="A31" s="78"/>
      <c r="B31" s="13" t="s">
        <v>1</v>
      </c>
      <c r="C31" s="13"/>
      <c r="D31" s="13"/>
      <c r="E31" s="13"/>
      <c r="F31" s="13" t="s">
        <v>1</v>
      </c>
      <c r="G31" s="13"/>
      <c r="H31" s="13"/>
      <c r="I31" s="13"/>
      <c r="J31" s="13"/>
      <c r="K31" s="13"/>
    </row>
    <row r="32" spans="1:11" x14ac:dyDescent="0.3">
      <c r="A32" s="76" t="str">
        <f>+Datos!A8</f>
        <v xml:space="preserve">Fauna </v>
      </c>
      <c r="B32" s="11"/>
      <c r="C32" s="11"/>
      <c r="D32" s="11"/>
      <c r="E32" s="11" t="s">
        <v>13</v>
      </c>
      <c r="F32" s="11" t="s">
        <v>13</v>
      </c>
      <c r="G32" s="11"/>
      <c r="H32" s="11"/>
      <c r="I32" s="11"/>
      <c r="J32" s="11"/>
      <c r="K32" s="11"/>
    </row>
    <row r="33" spans="1:11" x14ac:dyDescent="0.3">
      <c r="A33" s="77"/>
      <c r="B33" s="12"/>
      <c r="C33" s="12"/>
      <c r="D33" s="12"/>
      <c r="E33" s="12" t="s">
        <v>19</v>
      </c>
      <c r="F33" s="12" t="s">
        <v>19</v>
      </c>
      <c r="G33" s="12"/>
      <c r="H33" s="12"/>
      <c r="I33" s="12"/>
      <c r="J33" s="12"/>
      <c r="K33" s="12"/>
    </row>
    <row r="34" spans="1:11" x14ac:dyDescent="0.3">
      <c r="A34" s="77"/>
      <c r="B34" s="12"/>
      <c r="C34" s="12"/>
      <c r="D34" s="12"/>
      <c r="E34" s="12" t="s">
        <v>10</v>
      </c>
      <c r="F34" s="12" t="s">
        <v>11</v>
      </c>
      <c r="G34" s="12"/>
      <c r="H34" s="12"/>
      <c r="I34" s="12"/>
      <c r="J34" s="12"/>
      <c r="K34" s="12"/>
    </row>
    <row r="35" spans="1:11" x14ac:dyDescent="0.3">
      <c r="A35" s="77"/>
      <c r="B35" s="12"/>
      <c r="C35" s="12"/>
      <c r="D35" s="12"/>
      <c r="E35" s="12" t="s">
        <v>16</v>
      </c>
      <c r="F35" s="12" t="s">
        <v>15</v>
      </c>
      <c r="G35" s="12"/>
      <c r="H35" s="12"/>
      <c r="I35" s="12"/>
      <c r="J35" s="12"/>
      <c r="K35" s="12"/>
    </row>
    <row r="36" spans="1:11" x14ac:dyDescent="0.3">
      <c r="A36" s="77"/>
      <c r="B36" s="12"/>
      <c r="C36" s="12"/>
      <c r="D36" s="12"/>
      <c r="E36" s="12" t="s">
        <v>0</v>
      </c>
      <c r="F36" s="12" t="s">
        <v>0</v>
      </c>
      <c r="G36" s="12"/>
      <c r="H36" s="12"/>
      <c r="I36" s="12"/>
      <c r="J36" s="12"/>
      <c r="K36" s="12"/>
    </row>
    <row r="37" spans="1:11" x14ac:dyDescent="0.3">
      <c r="A37" s="78"/>
      <c r="B37" s="13"/>
      <c r="C37" s="13"/>
      <c r="D37" s="13"/>
      <c r="E37" s="13" t="s">
        <v>1</v>
      </c>
      <c r="F37" s="13" t="s">
        <v>1</v>
      </c>
      <c r="G37" s="13"/>
      <c r="H37" s="13"/>
      <c r="I37" s="13"/>
      <c r="J37" s="13"/>
      <c r="K37" s="13"/>
    </row>
    <row r="38" spans="1:11" x14ac:dyDescent="0.3">
      <c r="A38" s="76" t="str">
        <f>+Datos!A9</f>
        <v>Empleo</v>
      </c>
      <c r="B38" s="11"/>
      <c r="C38" s="11" t="s">
        <v>12</v>
      </c>
      <c r="D38" s="11" t="s">
        <v>12</v>
      </c>
      <c r="E38" s="11"/>
      <c r="F38" s="11"/>
      <c r="G38" s="11" t="s">
        <v>12</v>
      </c>
      <c r="H38" s="11" t="s">
        <v>12</v>
      </c>
      <c r="I38" s="11" t="s">
        <v>12</v>
      </c>
      <c r="J38" s="11"/>
      <c r="K38" s="11"/>
    </row>
    <row r="39" spans="1:11" x14ac:dyDescent="0.3">
      <c r="A39" s="77"/>
      <c r="B39" s="12"/>
      <c r="C39" s="12" t="s">
        <v>20</v>
      </c>
      <c r="D39" s="12" t="s">
        <v>20</v>
      </c>
      <c r="E39" s="12"/>
      <c r="F39" s="12"/>
      <c r="G39" s="12" t="s">
        <v>20</v>
      </c>
      <c r="H39" s="12" t="s">
        <v>20</v>
      </c>
      <c r="I39" s="12" t="s">
        <v>19</v>
      </c>
      <c r="J39" s="12"/>
      <c r="K39" s="12"/>
    </row>
    <row r="40" spans="1:11" x14ac:dyDescent="0.3">
      <c r="A40" s="77"/>
      <c r="B40" s="12"/>
      <c r="C40" s="12" t="s">
        <v>10</v>
      </c>
      <c r="D40" s="12" t="s">
        <v>10</v>
      </c>
      <c r="E40" s="12"/>
      <c r="F40" s="12"/>
      <c r="G40" s="12" t="s">
        <v>11</v>
      </c>
      <c r="H40" s="12" t="s">
        <v>11</v>
      </c>
      <c r="I40" s="12" t="s">
        <v>11</v>
      </c>
      <c r="J40" s="12"/>
      <c r="K40" s="12"/>
    </row>
    <row r="41" spans="1:11" x14ac:dyDescent="0.3">
      <c r="A41" s="77"/>
      <c r="B41" s="12"/>
      <c r="C41" s="12" t="s">
        <v>15</v>
      </c>
      <c r="D41" s="12" t="s">
        <v>15</v>
      </c>
      <c r="E41" s="12"/>
      <c r="F41" s="12"/>
      <c r="G41" s="12" t="s">
        <v>15</v>
      </c>
      <c r="H41" s="12" t="s">
        <v>15</v>
      </c>
      <c r="I41" s="12" t="s">
        <v>16</v>
      </c>
      <c r="J41" s="12"/>
      <c r="K41" s="12"/>
    </row>
    <row r="42" spans="1:11" x14ac:dyDescent="0.3">
      <c r="A42" s="77"/>
      <c r="B42" s="12"/>
      <c r="C42" s="12" t="s">
        <v>0</v>
      </c>
      <c r="D42" s="12" t="s">
        <v>0</v>
      </c>
      <c r="E42" s="12"/>
      <c r="F42" s="12"/>
      <c r="G42" s="12" t="s">
        <v>3</v>
      </c>
      <c r="H42" s="12" t="s">
        <v>0</v>
      </c>
      <c r="I42" s="12" t="s">
        <v>0</v>
      </c>
      <c r="J42" s="12"/>
      <c r="K42" s="12"/>
    </row>
    <row r="43" spans="1:11" x14ac:dyDescent="0.3">
      <c r="A43" s="78"/>
      <c r="B43" s="13"/>
      <c r="C43" s="13" t="s">
        <v>21</v>
      </c>
      <c r="D43" s="13" t="s">
        <v>21</v>
      </c>
      <c r="E43" s="13"/>
      <c r="F43" s="13"/>
      <c r="G43" s="13" t="s">
        <v>21</v>
      </c>
      <c r="H43" s="13" t="s">
        <v>21</v>
      </c>
      <c r="I43" s="13" t="s">
        <v>21</v>
      </c>
      <c r="J43" s="13"/>
      <c r="K43" s="13"/>
    </row>
    <row r="44" spans="1:11" x14ac:dyDescent="0.3">
      <c r="A44" s="76" t="str">
        <f>+Datos!A10</f>
        <v>Sercicios Básicos</v>
      </c>
      <c r="B44" s="11"/>
      <c r="C44" s="11" t="s">
        <v>12</v>
      </c>
      <c r="D44" s="11"/>
      <c r="E44" s="11"/>
      <c r="F44" s="11"/>
      <c r="G44" s="11" t="s">
        <v>12</v>
      </c>
      <c r="H44" s="11" t="s">
        <v>12</v>
      </c>
      <c r="I44" s="11" t="s">
        <v>12</v>
      </c>
      <c r="J44" s="11"/>
      <c r="K44" s="11"/>
    </row>
    <row r="45" spans="1:11" x14ac:dyDescent="0.3">
      <c r="A45" s="77"/>
      <c r="B45" s="12"/>
      <c r="C45" s="12" t="s">
        <v>20</v>
      </c>
      <c r="D45" s="12"/>
      <c r="E45" s="12"/>
      <c r="F45" s="12"/>
      <c r="G45" s="12" t="s">
        <v>19</v>
      </c>
      <c r="H45" s="12" t="s">
        <v>19</v>
      </c>
      <c r="I45" s="12" t="s">
        <v>18</v>
      </c>
      <c r="J45" s="12"/>
      <c r="K45" s="12"/>
    </row>
    <row r="46" spans="1:11" x14ac:dyDescent="0.3">
      <c r="A46" s="77"/>
      <c r="B46" s="12"/>
      <c r="C46" s="12" t="s">
        <v>11</v>
      </c>
      <c r="D46" s="12"/>
      <c r="E46" s="12"/>
      <c r="F46" s="12"/>
      <c r="G46" s="12" t="s">
        <v>11</v>
      </c>
      <c r="H46" s="12" t="s">
        <v>11</v>
      </c>
      <c r="I46" s="12" t="s">
        <v>11</v>
      </c>
      <c r="J46" s="12"/>
      <c r="K46" s="12"/>
    </row>
    <row r="47" spans="1:11" x14ac:dyDescent="0.3">
      <c r="A47" s="77"/>
      <c r="B47" s="12"/>
      <c r="C47" s="12" t="s">
        <v>15</v>
      </c>
      <c r="D47" s="12"/>
      <c r="E47" s="12"/>
      <c r="F47" s="12"/>
      <c r="G47" s="12" t="s">
        <v>15</v>
      </c>
      <c r="H47" s="12" t="s">
        <v>15</v>
      </c>
      <c r="I47" s="12" t="s">
        <v>16</v>
      </c>
      <c r="J47" s="12"/>
      <c r="K47" s="12"/>
    </row>
    <row r="48" spans="1:11" x14ac:dyDescent="0.3">
      <c r="A48" s="77"/>
      <c r="B48" s="12"/>
      <c r="C48" s="12" t="s">
        <v>2</v>
      </c>
      <c r="D48" s="12"/>
      <c r="E48" s="12"/>
      <c r="F48" s="12"/>
      <c r="G48" s="12" t="s">
        <v>3</v>
      </c>
      <c r="H48" s="12" t="s">
        <v>2</v>
      </c>
      <c r="I48" s="12" t="s">
        <v>2</v>
      </c>
      <c r="J48" s="12"/>
      <c r="K48" s="12"/>
    </row>
    <row r="49" spans="1:40" x14ac:dyDescent="0.3">
      <c r="A49" s="78"/>
      <c r="B49" s="13"/>
      <c r="C49" s="13" t="s">
        <v>21</v>
      </c>
      <c r="D49" s="13"/>
      <c r="E49" s="13"/>
      <c r="F49" s="13"/>
      <c r="G49" s="13" t="s">
        <v>21</v>
      </c>
      <c r="H49" s="13" t="s">
        <v>1</v>
      </c>
      <c r="I49" s="13" t="s">
        <v>21</v>
      </c>
      <c r="J49" s="13"/>
      <c r="K49" s="13"/>
    </row>
    <row r="50" spans="1:40" x14ac:dyDescent="0.3">
      <c r="A50" s="76">
        <f>+Datos!A11</f>
        <v>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40" x14ac:dyDescent="0.3">
      <c r="A51" s="77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40" x14ac:dyDescent="0.3">
      <c r="A52" s="77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40" x14ac:dyDescent="0.3">
      <c r="A53" s="77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40" x14ac:dyDescent="0.3">
      <c r="A54" s="77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40" x14ac:dyDescent="0.3">
      <c r="A55" s="78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40" x14ac:dyDescent="0.3">
      <c r="A56" s="76">
        <f>+Datos!A12</f>
        <v>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40" x14ac:dyDescent="0.3">
      <c r="A57" s="77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40" x14ac:dyDescent="0.3">
      <c r="A58" s="77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40" x14ac:dyDescent="0.3">
      <c r="A59" s="77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40" x14ac:dyDescent="0.3">
      <c r="A60" s="77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40" x14ac:dyDescent="0.3">
      <c r="A61" s="78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40" s="1" customFormat="1" hidden="1" x14ac:dyDescent="0.3"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s="1" customFormat="1" hidden="1" x14ac:dyDescent="0.3"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s="1" customFormat="1" hidden="1" x14ac:dyDescent="0.3"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4:40" s="1" customFormat="1" hidden="1" x14ac:dyDescent="0.3"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4:40" s="1" customFormat="1" hidden="1" x14ac:dyDescent="0.3"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4:40" s="1" customFormat="1" hidden="1" x14ac:dyDescent="0.3"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4:40" s="1" customFormat="1" hidden="1" x14ac:dyDescent="0.3"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4:40" s="1" customFormat="1" hidden="1" x14ac:dyDescent="0.3"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4:40" s="1" customFormat="1" hidden="1" x14ac:dyDescent="0.3"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4:40" s="1" customFormat="1" hidden="1" x14ac:dyDescent="0.3"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4:40" s="1" customFormat="1" hidden="1" x14ac:dyDescent="0.3"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4:40" s="1" customFormat="1" hidden="1" x14ac:dyDescent="0.3"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4:40" s="1" customFormat="1" hidden="1" x14ac:dyDescent="0.3"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4:40" s="1" customFormat="1" hidden="1" x14ac:dyDescent="0.3"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4:40" s="1" customFormat="1" hidden="1" x14ac:dyDescent="0.3"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4:40" s="1" customFormat="1" hidden="1" x14ac:dyDescent="0.3"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4:40" s="1" customFormat="1" hidden="1" x14ac:dyDescent="0.3"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4:40" s="1" customFormat="1" hidden="1" x14ac:dyDescent="0.3"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4:40" s="1" customFormat="1" hidden="1" x14ac:dyDescent="0.3"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4:40" s="1" customFormat="1" hidden="1" x14ac:dyDescent="0.3"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4:40" s="1" customFormat="1" hidden="1" x14ac:dyDescent="0.3"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4:40" s="1" customFormat="1" hidden="1" x14ac:dyDescent="0.3"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4:40" s="1" customFormat="1" hidden="1" x14ac:dyDescent="0.3"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4:40" s="1" customFormat="1" hidden="1" x14ac:dyDescent="0.3"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4:40" s="1" customFormat="1" hidden="1" x14ac:dyDescent="0.3"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4:40" s="1" customFormat="1" hidden="1" x14ac:dyDescent="0.3"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4:40" s="1" customFormat="1" hidden="1" x14ac:dyDescent="0.3"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4:40" s="1" customFormat="1" hidden="1" x14ac:dyDescent="0.3"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4:40" s="1" customFormat="1" hidden="1" x14ac:dyDescent="0.3"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4:40" s="1" customFormat="1" hidden="1" x14ac:dyDescent="0.3"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4:40" s="1" customFormat="1" hidden="1" x14ac:dyDescent="0.3"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4:40" s="1" customFormat="1" hidden="1" x14ac:dyDescent="0.3"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4:40" s="1" customFormat="1" hidden="1" x14ac:dyDescent="0.3"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4:40" s="1" customFormat="1" hidden="1" x14ac:dyDescent="0.3"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4:40" s="1" customFormat="1" hidden="1" x14ac:dyDescent="0.3"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4:40" s="1" customFormat="1" hidden="1" x14ac:dyDescent="0.3"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4:40" s="1" customFormat="1" hidden="1" x14ac:dyDescent="0.3"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4:40" s="1" customFormat="1" hidden="1" x14ac:dyDescent="0.3"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4:40" s="1" customFormat="1" hidden="1" x14ac:dyDescent="0.3"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4:40" s="1" customFormat="1" hidden="1" x14ac:dyDescent="0.3"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4:40" s="1" customFormat="1" hidden="1" x14ac:dyDescent="0.3"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4:40" s="1" customFormat="1" hidden="1" x14ac:dyDescent="0.3"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4:40" s="1" customFormat="1" hidden="1" x14ac:dyDescent="0.3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4:40" s="1" customFormat="1" hidden="1" x14ac:dyDescent="0.3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4:40" s="1" customFormat="1" hidden="1" x14ac:dyDescent="0.3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4:40" s="1" customFormat="1" hidden="1" x14ac:dyDescent="0.3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4:40" s="1" customFormat="1" hidden="1" x14ac:dyDescent="0.3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4:40" s="1" customFormat="1" hidden="1" x14ac:dyDescent="0.3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4:40" s="1" customFormat="1" hidden="1" x14ac:dyDescent="0.3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4:40" s="1" customFormat="1" hidden="1" x14ac:dyDescent="0.3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4:40" s="1" customFormat="1" hidden="1" x14ac:dyDescent="0.3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4:40" s="1" customFormat="1" hidden="1" x14ac:dyDescent="0.3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4:40" s="1" customFormat="1" hidden="1" x14ac:dyDescent="0.3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4:40" s="1" customFormat="1" hidden="1" x14ac:dyDescent="0.3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4:40" s="1" customFormat="1" hidden="1" x14ac:dyDescent="0.3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4:40" s="1" customFormat="1" hidden="1" x14ac:dyDescent="0.3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4:40" s="1" customFormat="1" hidden="1" x14ac:dyDescent="0.3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4:40" s="1" customFormat="1" hidden="1" x14ac:dyDescent="0.3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4:40" s="1" customFormat="1" hidden="1" x14ac:dyDescent="0.3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4:40" s="1" customFormat="1" hidden="1" x14ac:dyDescent="0.3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4:40" s="1" customFormat="1" hidden="1" x14ac:dyDescent="0.3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4:40" s="1" customFormat="1" hidden="1" x14ac:dyDescent="0.3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4:40" s="1" customFormat="1" hidden="1" x14ac:dyDescent="0.3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4:40" s="1" customFormat="1" hidden="1" x14ac:dyDescent="0.3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4:40" s="1" customFormat="1" hidden="1" x14ac:dyDescent="0.3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4:40" s="1" customFormat="1" hidden="1" x14ac:dyDescent="0.3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4:40" s="1" customFormat="1" hidden="1" x14ac:dyDescent="0.3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4:40" s="1" customFormat="1" hidden="1" x14ac:dyDescent="0.3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4:40" s="1" customFormat="1" hidden="1" x14ac:dyDescent="0.3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4:40" s="1" customFormat="1" hidden="1" x14ac:dyDescent="0.3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4:40" s="1" customFormat="1" hidden="1" x14ac:dyDescent="0.3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4:40" s="1" customFormat="1" hidden="1" x14ac:dyDescent="0.3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4:40" s="1" customFormat="1" hidden="1" x14ac:dyDescent="0.3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4:40" s="1" customFormat="1" hidden="1" x14ac:dyDescent="0.3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4:40" s="1" customFormat="1" hidden="1" x14ac:dyDescent="0.3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4:40" s="1" customFormat="1" hidden="1" x14ac:dyDescent="0.3"/>
    <row r="138" spans="14:40" s="1" customFormat="1" hidden="1" x14ac:dyDescent="0.3"/>
    <row r="139" spans="14:40" s="1" customFormat="1" hidden="1" x14ac:dyDescent="0.3"/>
    <row r="140" spans="14:40" s="1" customFormat="1" hidden="1" x14ac:dyDescent="0.3"/>
    <row r="141" spans="14:40" s="1" customFormat="1" hidden="1" x14ac:dyDescent="0.3"/>
    <row r="142" spans="14:40" s="1" customFormat="1" hidden="1" x14ac:dyDescent="0.3"/>
    <row r="143" spans="14:40" s="1" customFormat="1" hidden="1" x14ac:dyDescent="0.3"/>
    <row r="144" spans="14:40" s="1" customFormat="1" hidden="1" x14ac:dyDescent="0.3"/>
    <row r="145" s="1" customFormat="1" hidden="1" x14ac:dyDescent="0.3"/>
    <row r="146" s="1" customFormat="1" hidden="1" x14ac:dyDescent="0.3"/>
    <row r="147" s="1" customFormat="1" hidden="1" x14ac:dyDescent="0.3"/>
    <row r="148" s="1" customFormat="1" hidden="1" x14ac:dyDescent="0.3"/>
    <row r="149" s="1" customFormat="1" hidden="1" x14ac:dyDescent="0.3"/>
    <row r="150" s="1" customFormat="1" hidden="1" x14ac:dyDescent="0.3"/>
    <row r="151" s="1" customFormat="1" hidden="1" x14ac:dyDescent="0.3"/>
    <row r="152" s="1" customFormat="1" hidden="1" x14ac:dyDescent="0.3"/>
    <row r="153" s="1" customFormat="1" hidden="1" x14ac:dyDescent="0.3"/>
    <row r="154" s="1" customFormat="1" hidden="1" x14ac:dyDescent="0.3"/>
    <row r="155" s="1" customFormat="1" hidden="1" x14ac:dyDescent="0.3"/>
    <row r="156" s="1" customFormat="1" hidden="1" x14ac:dyDescent="0.3"/>
    <row r="157" s="1" customFormat="1" hidden="1" x14ac:dyDescent="0.3"/>
    <row r="158" s="1" customFormat="1" hidden="1" x14ac:dyDescent="0.3"/>
    <row r="159" s="1" customFormat="1" hidden="1" x14ac:dyDescent="0.3"/>
    <row r="160" s="1" customFormat="1" hidden="1" x14ac:dyDescent="0.3"/>
    <row r="161" s="1" customFormat="1" hidden="1" x14ac:dyDescent="0.3"/>
    <row r="162" s="1" customFormat="1" hidden="1" x14ac:dyDescent="0.3"/>
    <row r="163" s="1" customFormat="1" hidden="1" x14ac:dyDescent="0.3"/>
    <row r="164" s="1" customFormat="1" hidden="1" x14ac:dyDescent="0.3"/>
    <row r="165" s="1" customFormat="1" hidden="1" x14ac:dyDescent="0.3"/>
    <row r="166" s="1" customFormat="1" hidden="1" x14ac:dyDescent="0.3"/>
    <row r="167" s="1" customFormat="1" hidden="1" x14ac:dyDescent="0.3"/>
    <row r="168" s="1" customFormat="1" hidden="1" x14ac:dyDescent="0.3"/>
    <row r="169" s="1" customFormat="1" hidden="1" x14ac:dyDescent="0.3"/>
    <row r="170" s="1" customFormat="1" hidden="1" x14ac:dyDescent="0.3"/>
    <row r="171" s="1" customFormat="1" hidden="1" x14ac:dyDescent="0.3"/>
    <row r="172" s="1" customFormat="1" hidden="1" x14ac:dyDescent="0.3"/>
    <row r="173" s="1" customFormat="1" hidden="1" x14ac:dyDescent="0.3"/>
    <row r="174" s="1" customFormat="1" hidden="1" x14ac:dyDescent="0.3"/>
    <row r="175" s="1" customFormat="1" hidden="1" x14ac:dyDescent="0.3"/>
    <row r="176" s="1" customFormat="1" hidden="1" x14ac:dyDescent="0.3"/>
    <row r="177" s="1" customFormat="1" hidden="1" x14ac:dyDescent="0.3"/>
    <row r="178" s="1" customFormat="1" hidden="1" x14ac:dyDescent="0.3"/>
    <row r="179" s="1" customFormat="1" hidden="1" x14ac:dyDescent="0.3"/>
    <row r="180" s="1" customFormat="1" hidden="1" x14ac:dyDescent="0.3"/>
    <row r="181" s="1" customFormat="1" hidden="1" x14ac:dyDescent="0.3"/>
    <row r="182" s="1" customFormat="1" hidden="1" x14ac:dyDescent="0.3"/>
    <row r="183" s="1" customFormat="1" hidden="1" x14ac:dyDescent="0.3"/>
    <row r="184" s="1" customFormat="1" hidden="1" x14ac:dyDescent="0.3"/>
    <row r="185" s="1" customFormat="1" hidden="1" x14ac:dyDescent="0.3"/>
    <row r="186" s="1" customFormat="1" hidden="1" x14ac:dyDescent="0.3"/>
    <row r="187" s="1" customFormat="1" hidden="1" x14ac:dyDescent="0.3"/>
    <row r="188" s="1" customFormat="1" hidden="1" x14ac:dyDescent="0.3"/>
    <row r="189" s="1" customFormat="1" hidden="1" x14ac:dyDescent="0.3"/>
    <row r="190" s="1" customFormat="1" hidden="1" x14ac:dyDescent="0.3"/>
    <row r="191" s="1" customFormat="1" hidden="1" x14ac:dyDescent="0.3"/>
    <row r="192" s="1" customFormat="1" hidden="1" x14ac:dyDescent="0.3"/>
    <row r="193" s="1" customFormat="1" hidden="1" x14ac:dyDescent="0.3"/>
    <row r="194" s="1" customFormat="1" hidden="1" x14ac:dyDescent="0.3"/>
    <row r="195" s="1" customFormat="1" hidden="1" x14ac:dyDescent="0.3"/>
    <row r="196" s="1" customFormat="1" hidden="1" x14ac:dyDescent="0.3"/>
    <row r="197" s="1" customFormat="1" hidden="1" x14ac:dyDescent="0.3"/>
    <row r="198" s="1" customFormat="1" hidden="1" x14ac:dyDescent="0.3"/>
    <row r="199" s="1" customFormat="1" hidden="1" x14ac:dyDescent="0.3"/>
    <row r="200" s="1" customFormat="1" hidden="1" x14ac:dyDescent="0.3"/>
    <row r="201" s="1" customFormat="1" hidden="1" x14ac:dyDescent="0.3"/>
    <row r="202" s="1" customFormat="1" hidden="1" x14ac:dyDescent="0.3"/>
    <row r="203" s="1" customFormat="1" hidden="1" x14ac:dyDescent="0.3"/>
    <row r="204" s="1" customFormat="1" hidden="1" x14ac:dyDescent="0.3"/>
    <row r="205" s="1" customFormat="1" hidden="1" x14ac:dyDescent="0.3"/>
    <row r="206" s="1" customFormat="1" hidden="1" x14ac:dyDescent="0.3"/>
    <row r="207" s="1" customFormat="1" hidden="1" x14ac:dyDescent="0.3"/>
    <row r="208" s="1" customFormat="1" hidden="1" x14ac:dyDescent="0.3"/>
    <row r="209" s="1" customFormat="1" hidden="1" x14ac:dyDescent="0.3"/>
    <row r="210" s="1" customFormat="1" hidden="1" x14ac:dyDescent="0.3"/>
    <row r="211" s="1" customFormat="1" hidden="1" x14ac:dyDescent="0.3"/>
    <row r="212" s="1" customFormat="1" hidden="1" x14ac:dyDescent="0.3"/>
    <row r="213" s="1" customFormat="1" hidden="1" x14ac:dyDescent="0.3"/>
    <row r="214" s="1" customFormat="1" hidden="1" x14ac:dyDescent="0.3"/>
    <row r="215" s="1" customFormat="1" hidden="1" x14ac:dyDescent="0.3"/>
    <row r="216" s="1" customFormat="1" hidden="1" x14ac:dyDescent="0.3"/>
    <row r="217" s="1" customFormat="1" hidden="1" x14ac:dyDescent="0.3"/>
    <row r="218" s="1" customFormat="1" hidden="1" x14ac:dyDescent="0.3"/>
    <row r="219" s="1" customFormat="1" hidden="1" x14ac:dyDescent="0.3"/>
    <row r="220" s="1" customFormat="1" hidden="1" x14ac:dyDescent="0.3"/>
    <row r="221" s="1" customFormat="1" hidden="1" x14ac:dyDescent="0.3"/>
    <row r="222" s="1" customFormat="1" hidden="1" x14ac:dyDescent="0.3"/>
    <row r="223" s="1" customFormat="1" hidden="1" x14ac:dyDescent="0.3"/>
    <row r="224" s="1" customFormat="1" hidden="1" x14ac:dyDescent="0.3"/>
    <row r="225" s="1" customFormat="1" hidden="1" x14ac:dyDescent="0.3"/>
    <row r="226" s="1" customFormat="1" hidden="1" x14ac:dyDescent="0.3"/>
    <row r="227" s="1" customFormat="1" hidden="1" x14ac:dyDescent="0.3"/>
    <row r="228" s="1" customFormat="1" hidden="1" x14ac:dyDescent="0.3"/>
    <row r="229" s="1" customFormat="1" hidden="1" x14ac:dyDescent="0.3"/>
    <row r="230" s="1" customFormat="1" hidden="1" x14ac:dyDescent="0.3"/>
    <row r="231" s="1" customFormat="1" hidden="1" x14ac:dyDescent="0.3"/>
    <row r="232" s="1" customFormat="1" hidden="1" x14ac:dyDescent="0.3"/>
    <row r="233" s="1" customFormat="1" hidden="1" x14ac:dyDescent="0.3"/>
    <row r="234" s="1" customFormat="1" hidden="1" x14ac:dyDescent="0.3"/>
    <row r="235" s="1" customFormat="1" hidden="1" x14ac:dyDescent="0.3"/>
    <row r="236" s="1" customFormat="1" hidden="1" x14ac:dyDescent="0.3"/>
    <row r="237" s="1" customFormat="1" hidden="1" x14ac:dyDescent="0.3"/>
    <row r="238" s="1" customFormat="1" hidden="1" x14ac:dyDescent="0.3"/>
    <row r="239" s="1" customFormat="1" hidden="1" x14ac:dyDescent="0.3"/>
    <row r="240" s="1" customFormat="1" hidden="1" x14ac:dyDescent="0.3"/>
    <row r="241" s="1" customFormat="1" hidden="1" x14ac:dyDescent="0.3"/>
    <row r="242" s="1" customFormat="1" hidden="1" x14ac:dyDescent="0.3"/>
    <row r="243" s="1" customFormat="1" hidden="1" x14ac:dyDescent="0.3"/>
    <row r="244" s="1" customFormat="1" hidden="1" x14ac:dyDescent="0.3"/>
    <row r="245" s="1" customFormat="1" hidden="1" x14ac:dyDescent="0.3"/>
    <row r="246" s="1" customFormat="1" hidden="1" x14ac:dyDescent="0.3"/>
    <row r="247" s="1" customFormat="1" hidden="1" x14ac:dyDescent="0.3"/>
    <row r="248" s="1" customFormat="1" hidden="1" x14ac:dyDescent="0.3"/>
    <row r="249" s="1" customFormat="1" hidden="1" x14ac:dyDescent="0.3"/>
    <row r="250" s="1" customFormat="1" hidden="1" x14ac:dyDescent="0.3"/>
    <row r="251" s="1" customFormat="1" hidden="1" x14ac:dyDescent="0.3"/>
    <row r="252" s="1" customFormat="1" hidden="1" x14ac:dyDescent="0.3"/>
    <row r="253" s="1" customFormat="1" hidden="1" x14ac:dyDescent="0.3"/>
    <row r="254" s="1" customFormat="1" hidden="1" x14ac:dyDescent="0.3"/>
    <row r="255" s="1" customFormat="1" hidden="1" x14ac:dyDescent="0.3"/>
    <row r="256" s="1" customFormat="1" hidden="1" x14ac:dyDescent="0.3"/>
    <row r="257" s="1" customFormat="1" hidden="1" x14ac:dyDescent="0.3"/>
    <row r="258" s="1" customFormat="1" hidden="1" x14ac:dyDescent="0.3"/>
    <row r="259" s="1" customFormat="1" hidden="1" x14ac:dyDescent="0.3"/>
    <row r="260" s="1" customFormat="1" hidden="1" x14ac:dyDescent="0.3"/>
    <row r="261" s="1" customFormat="1" hidden="1" x14ac:dyDescent="0.3"/>
    <row r="262" s="1" customFormat="1" hidden="1" x14ac:dyDescent="0.3"/>
    <row r="263" s="1" customFormat="1" hidden="1" x14ac:dyDescent="0.3"/>
    <row r="264" s="1" customFormat="1" hidden="1" x14ac:dyDescent="0.3"/>
    <row r="265" s="1" customFormat="1" hidden="1" x14ac:dyDescent="0.3"/>
    <row r="266" s="1" customFormat="1" hidden="1" x14ac:dyDescent="0.3"/>
    <row r="267" s="1" customFormat="1" hidden="1" x14ac:dyDescent="0.3"/>
    <row r="268" s="1" customFormat="1" hidden="1" x14ac:dyDescent="0.3"/>
    <row r="269" s="1" customFormat="1" hidden="1" x14ac:dyDescent="0.3"/>
    <row r="270" s="1" customFormat="1" hidden="1" x14ac:dyDescent="0.3"/>
    <row r="271" s="1" customFormat="1" hidden="1" x14ac:dyDescent="0.3"/>
    <row r="272" s="1" customFormat="1" hidden="1" x14ac:dyDescent="0.3"/>
    <row r="273" s="1" customFormat="1" hidden="1" x14ac:dyDescent="0.3"/>
    <row r="274" s="1" customFormat="1" hidden="1" x14ac:dyDescent="0.3"/>
    <row r="275" s="1" customFormat="1" hidden="1" x14ac:dyDescent="0.3"/>
    <row r="276" s="1" customFormat="1" hidden="1" x14ac:dyDescent="0.3"/>
    <row r="277" s="1" customFormat="1" hidden="1" x14ac:dyDescent="0.3"/>
    <row r="278" s="1" customFormat="1" hidden="1" x14ac:dyDescent="0.3"/>
    <row r="279" s="1" customFormat="1" hidden="1" x14ac:dyDescent="0.3"/>
    <row r="280" s="1" customFormat="1" hidden="1" x14ac:dyDescent="0.3"/>
    <row r="281" s="1" customFormat="1" hidden="1" x14ac:dyDescent="0.3"/>
    <row r="282" s="1" customFormat="1" hidden="1" x14ac:dyDescent="0.3"/>
    <row r="283" s="1" customFormat="1" hidden="1" x14ac:dyDescent="0.3"/>
    <row r="284" s="1" customFormat="1" hidden="1" x14ac:dyDescent="0.3"/>
    <row r="285" s="1" customFormat="1" hidden="1" x14ac:dyDescent="0.3"/>
    <row r="286" s="1" customFormat="1" hidden="1" x14ac:dyDescent="0.3"/>
    <row r="287" s="1" customFormat="1" hidden="1" x14ac:dyDescent="0.3"/>
    <row r="288" s="1" customFormat="1" hidden="1" x14ac:dyDescent="0.3"/>
    <row r="289" s="1" customFormat="1" hidden="1" x14ac:dyDescent="0.3"/>
    <row r="290" s="1" customFormat="1" hidden="1" x14ac:dyDescent="0.3"/>
    <row r="291" s="1" customFormat="1" hidden="1" x14ac:dyDescent="0.3"/>
    <row r="292" s="1" customFormat="1" hidden="1" x14ac:dyDescent="0.3"/>
    <row r="293" s="1" customFormat="1" hidden="1" x14ac:dyDescent="0.3"/>
    <row r="294" s="1" customFormat="1" hidden="1" x14ac:dyDescent="0.3"/>
    <row r="295" s="1" customFormat="1" hidden="1" x14ac:dyDescent="0.3"/>
    <row r="296" s="1" customFormat="1" hidden="1" x14ac:dyDescent="0.3"/>
    <row r="297" s="1" customFormat="1" hidden="1" x14ac:dyDescent="0.3"/>
    <row r="298" s="1" customFormat="1" hidden="1" x14ac:dyDescent="0.3"/>
    <row r="299" s="1" customFormat="1" hidden="1" x14ac:dyDescent="0.3"/>
    <row r="300" s="1" customFormat="1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</sheetData>
  <sheetProtection algorithmName="SHA-512" hashValue="Ugqz7TF7Fc/htrYOQafgr9BJg5QuQ7+UbubojIWnSgK0TL2Tq7c+G4OVz+n1nM9bT0PBSAfSKSCHxAEJJ+GgkQ==" saltValue="3q7WBYpbK68QjuhIDUshpQ==" spinCount="100000" sheet="1" objects="1" scenarios="1" formatCells="0"/>
  <dataConsolidate/>
  <mergeCells count="10">
    <mergeCell ref="A50:A55"/>
    <mergeCell ref="A56:A61"/>
    <mergeCell ref="A2:A7"/>
    <mergeCell ref="A8:A13"/>
    <mergeCell ref="A14:A19"/>
    <mergeCell ref="A20:A25"/>
    <mergeCell ref="A26:A31"/>
    <mergeCell ref="A32:A37"/>
    <mergeCell ref="A38:A43"/>
    <mergeCell ref="A44:A49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3" id="{7CA5F9E1-37A2-447C-B010-2109F195EEC1}">
            <xm:f>Identificación!B$2="x"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B2:K7</xm:sqref>
        </x14:conditionalFormatting>
        <x14:conditionalFormatting xmlns:xm="http://schemas.microsoft.com/office/excel/2006/main">
          <x14:cfRule type="expression" priority="52" id="{AE919F31-B950-4370-8676-C4CBF7F68B92}">
            <xm:f>Identificación!B$3="x"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B8:K13</xm:sqref>
        </x14:conditionalFormatting>
        <x14:conditionalFormatting xmlns:xm="http://schemas.microsoft.com/office/excel/2006/main">
          <x14:cfRule type="expression" priority="51" id="{7F86AE38-2ECB-409B-9B7D-24B243D63053}">
            <xm:f>Identificación!B$4="x"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B14:K19</xm:sqref>
        </x14:conditionalFormatting>
        <x14:conditionalFormatting xmlns:xm="http://schemas.microsoft.com/office/excel/2006/main">
          <x14:cfRule type="expression" priority="50" id="{9153C792-869C-448D-AD6B-4D6823612EC1}">
            <xm:f>Identificación!B$5="x"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B20:K25</xm:sqref>
        </x14:conditionalFormatting>
        <x14:conditionalFormatting xmlns:xm="http://schemas.microsoft.com/office/excel/2006/main">
          <x14:cfRule type="expression" priority="49" id="{22B29166-9870-4B2B-94F7-ECE97D29DFE8}">
            <xm:f>Identificación!B$6="x"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B26:K31</xm:sqref>
        </x14:conditionalFormatting>
        <x14:conditionalFormatting xmlns:xm="http://schemas.microsoft.com/office/excel/2006/main">
          <x14:cfRule type="expression" priority="48" id="{7348984B-2BD5-4F7B-B2CE-AB986CB1F7AB}">
            <xm:f>Identificación!B$7="x"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B32:K37</xm:sqref>
        </x14:conditionalFormatting>
        <x14:conditionalFormatting xmlns:xm="http://schemas.microsoft.com/office/excel/2006/main">
          <x14:cfRule type="expression" priority="47" id="{B1EB3244-2D4F-447A-8711-E3306D23104D}">
            <xm:f>Identificación!B$8="x"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B38:K43</xm:sqref>
        </x14:conditionalFormatting>
        <x14:conditionalFormatting xmlns:xm="http://schemas.microsoft.com/office/excel/2006/main">
          <x14:cfRule type="expression" priority="46" id="{303B2AA4-F673-4472-AA46-A3820E864E97}">
            <xm:f>Identificación!B$9="x"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B44:K49</xm:sqref>
        </x14:conditionalFormatting>
        <x14:conditionalFormatting xmlns:xm="http://schemas.microsoft.com/office/excel/2006/main">
          <x14:cfRule type="expression" priority="45" id="{ECD6B070-6FAD-4F44-A181-27DA753F5A4B}">
            <xm:f>Identificación!B$10="x"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B50:K55</xm:sqref>
        </x14:conditionalFormatting>
        <x14:conditionalFormatting xmlns:xm="http://schemas.microsoft.com/office/excel/2006/main">
          <x14:cfRule type="expression" priority="44" id="{9285B94F-D834-43CA-A5AB-8A26FBB0FA96}">
            <xm:f>Identificación!B$11="x"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B56:K61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Datos!$D$3:$D$4</xm:f>
          </x14:formula1>
          <xm:sqref>B56:K56 B50:K50 B44:K44 B38:K38 B32:K32 B26:K26 B20:K20 B14:K14 B8:K8 B2:K2</xm:sqref>
        </x14:dataValidation>
        <x14:dataValidation type="list" allowBlank="1" showInputMessage="1" showErrorMessage="1">
          <x14:formula1>
            <xm:f>Datos!$D$5:$D$7</xm:f>
          </x14:formula1>
          <xm:sqref>B3:K3 B9:K9 B15:K15 B21:K21 B27:K27 B33:K33 B39:K39 B45:K45 B51:K51 B57:K57</xm:sqref>
        </x14:dataValidation>
        <x14:dataValidation type="list" allowBlank="1" showInputMessage="1" showErrorMessage="1">
          <x14:formula1>
            <xm:f>Datos!$D$10:$D$11</xm:f>
          </x14:formula1>
          <xm:sqref>B5:K5 B11:K11 B17:K17 B23:K23 B29:K29 B35:K35 B41:K41 B47:K47 B53:K53 B59:K59</xm:sqref>
        </x14:dataValidation>
        <x14:dataValidation type="list" allowBlank="1" showInputMessage="1" showErrorMessage="1">
          <x14:formula1>
            <xm:f>Datos!$D$15:$D$17</xm:f>
          </x14:formula1>
          <xm:sqref>B61:K61 B55:K55 B49:K49 B43:K43 B37:K37 B31:K31 B25:K25 B19:K19 B13:K13 B7:K7</xm:sqref>
        </x14:dataValidation>
        <x14:dataValidation type="list" allowBlank="1" showInputMessage="1" showErrorMessage="1">
          <x14:formula1>
            <xm:f>Datos!$D$12:$D$14</xm:f>
          </x14:formula1>
          <xm:sqref>B6:K6 B12:K12 B18:K18 B24:K24 B30:K30 B36:K36 B42:K42 B48:K48 B54:K54 B60:K60</xm:sqref>
        </x14:dataValidation>
        <x14:dataValidation type="list" allowBlank="1" showInputMessage="1" showErrorMessage="1">
          <x14:formula1>
            <xm:f>Datos!$D$8:$D$9</xm:f>
          </x14:formula1>
          <xm:sqref>B58:K58 B52:K52 B46:K46 B40:K40 B34:K34 B28:K28 B22:K22 B16:K16 B10:K10 B4:K4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V637"/>
  <sheetViews>
    <sheetView zoomScaleNormal="100" workbookViewId="0">
      <pane ySplit="1" topLeftCell="A44" activePane="bottomLeft" state="frozen"/>
      <selection pane="bottomLeft" sqref="A1:I49"/>
    </sheetView>
  </sheetViews>
  <sheetFormatPr baseColWidth="10" defaultColWidth="0" defaultRowHeight="16.5" customHeight="1" zeroHeight="1" x14ac:dyDescent="0.3"/>
  <cols>
    <col min="1" max="1" width="21.42578125" style="25" customWidth="1"/>
    <col min="2" max="11" width="9.42578125" style="25" customWidth="1"/>
    <col min="12" max="40" width="11.42578125" style="24" hidden="1" customWidth="1"/>
    <col min="41" max="703" width="0" style="24" hidden="1" customWidth="1"/>
    <col min="704" max="724" width="0" style="25" hidden="1" customWidth="1"/>
    <col min="725" max="16384" width="11.42578125" style="25" hidden="1"/>
  </cols>
  <sheetData>
    <row r="1" spans="1:11" ht="116.25" customHeight="1" x14ac:dyDescent="0.3">
      <c r="A1" s="44"/>
      <c r="B1" s="23" t="str">
        <f>+Datos!B1</f>
        <v>Inhumación</v>
      </c>
      <c r="C1" s="23" t="str">
        <f>+Datos!C1</f>
        <v>Tanatopraxia</v>
      </c>
      <c r="D1" s="23" t="str">
        <f>+Datos!D1</f>
        <v>Exhumación</v>
      </c>
      <c r="E1" s="23" t="str">
        <f>+Datos!E1</f>
        <v>Cremación</v>
      </c>
      <c r="F1" s="23" t="str">
        <f>+Datos!F1</f>
        <v>Mantenimiento Áreas Verdes</v>
      </c>
      <c r="G1" s="23" t="str">
        <f>+Datos!G1</f>
        <v>Limpieza</v>
      </c>
      <c r="H1" s="23" t="str">
        <f>+Datos!H1</f>
        <v xml:space="preserve">Salas de Velación </v>
      </c>
      <c r="I1" s="23" t="str">
        <f>+Datos!I1</f>
        <v>Transporte de Cadáveres</v>
      </c>
      <c r="J1" s="23">
        <f>+Datos!J1</f>
        <v>0</v>
      </c>
      <c r="K1" s="23">
        <f>+Datos!K1</f>
        <v>0</v>
      </c>
    </row>
    <row r="2" spans="1:11" x14ac:dyDescent="0.3">
      <c r="A2" s="79" t="str">
        <f>+Datos!A3</f>
        <v>Aire</v>
      </c>
      <c r="B2" s="28" t="str">
        <f>+IF(Datos!$D$3=Calificación!B2,Datos!$E$3,IF(Datos!$D$4=Calificación!B2,Datos!$E$4,""))</f>
        <v/>
      </c>
      <c r="C2" s="28" t="str">
        <f>+IF(Datos!$D$3=Calificación!C2,Datos!$E$3,IF(Datos!$D$4=Calificación!C2,Datos!$E$4,""))</f>
        <v/>
      </c>
      <c r="D2" s="28" t="str">
        <f>+IF(Datos!$D$3=Calificación!D2,Datos!$E$3,IF(Datos!$D$4=Calificación!D2,Datos!$E$4,""))</f>
        <v/>
      </c>
      <c r="E2" s="28">
        <f>+IF(Datos!$D$3=Calificación!E2,Datos!$E$3,IF(Datos!$D$4=Calificación!E2,Datos!$E$4,""))</f>
        <v>-1</v>
      </c>
      <c r="F2" s="28">
        <f>+IF(Datos!$D$3=Calificación!F2,Datos!$E$3,IF(Datos!$D$4=Calificación!F2,Datos!$E$4,""))</f>
        <v>-1</v>
      </c>
      <c r="G2" s="28" t="str">
        <f>+IF(Datos!$D$3=Calificación!G2,Datos!$E$3,IF(Datos!$D$4=Calificación!G2,Datos!$E$4,""))</f>
        <v/>
      </c>
      <c r="H2" s="28" t="str">
        <f>+IF(Datos!$D$3=Calificación!H2,Datos!$E$3,IF(Datos!$D$4=Calificación!H2,Datos!$E$4,""))</f>
        <v/>
      </c>
      <c r="I2" s="28">
        <f>+IF(Datos!$D$3=Calificación!I2,Datos!$E$3,IF(Datos!$D$4=Calificación!I2,Datos!$E$4,""))</f>
        <v>-1</v>
      </c>
      <c r="J2" s="28" t="str">
        <f>+IF(Datos!$D$3=Calificación!J2,Datos!$E$3,IF(Datos!$D$4=Calificación!J2,Datos!$E$4,""))</f>
        <v/>
      </c>
      <c r="K2" s="28" t="str">
        <f>+IF(Datos!$D$3=Calificación!K2,Datos!$E$3,IF(Datos!$D$4=Calificación!K2,Datos!$E$4,""))</f>
        <v/>
      </c>
    </row>
    <row r="3" spans="1:11" x14ac:dyDescent="0.3">
      <c r="A3" s="80"/>
      <c r="B3" s="29" t="str">
        <f>+IF(Datos!$D$5=Calificación!B3,Datos!$E$5,IF(Datos!$D$6=Calificación!B3,Datos!$E$6,IF(Datos!$D$7=Calificación!B3,Datos!$E$7,"")))</f>
        <v/>
      </c>
      <c r="C3" s="29" t="str">
        <f>+IF(Datos!$D$5=Calificación!C3,Datos!$E$5,IF(Datos!$D$6=Calificación!C3,Datos!$E$6,IF(Datos!$D$7=Calificación!C3,Datos!$E$7,"")))</f>
        <v/>
      </c>
      <c r="D3" s="29" t="str">
        <f>+IF(Datos!$D$5=Calificación!D3,Datos!$E$5,IF(Datos!$D$6=Calificación!D3,Datos!$E$6,IF(Datos!$D$7=Calificación!D3,Datos!$E$7,"")))</f>
        <v/>
      </c>
      <c r="E3" s="29">
        <f>+IF(Datos!$D$5=Calificación!E3,Datos!$E$5,IF(Datos!$D$6=Calificación!E3,Datos!$E$6,IF(Datos!$D$7=Calificación!E3,Datos!$E$7,"")))</f>
        <v>1</v>
      </c>
      <c r="F3" s="29">
        <f>+IF(Datos!$D$5=Calificación!F3,Datos!$E$5,IF(Datos!$D$6=Calificación!F3,Datos!$E$6,IF(Datos!$D$7=Calificación!F3,Datos!$E$7,"")))</f>
        <v>1</v>
      </c>
      <c r="G3" s="29" t="str">
        <f>+IF(Datos!$D$5=Calificación!G3,Datos!$E$5,IF(Datos!$D$6=Calificación!G3,Datos!$E$6,IF(Datos!$D$7=Calificación!G3,Datos!$E$7,"")))</f>
        <v/>
      </c>
      <c r="H3" s="29" t="str">
        <f>+IF(Datos!$D$5=Calificación!H3,Datos!$E$5,IF(Datos!$D$6=Calificación!H3,Datos!$E$6,IF(Datos!$D$7=Calificación!H3,Datos!$E$7,"")))</f>
        <v/>
      </c>
      <c r="I3" s="29">
        <f>+IF(Datos!$D$5=Calificación!I3,Datos!$E$5,IF(Datos!$D$6=Calificación!I3,Datos!$E$6,IF(Datos!$D$7=Calificación!I3,Datos!$E$7,"")))</f>
        <v>0.5</v>
      </c>
      <c r="J3" s="29" t="str">
        <f>+IF(Datos!$D$5=Calificación!J3,Datos!$E$5,IF(Datos!$D$6=Calificación!J3,Datos!$E$6,IF(Datos!$D$7=Calificación!J3,Datos!$E$7,"")))</f>
        <v/>
      </c>
      <c r="K3" s="29" t="str">
        <f>+IF(Datos!$D$5=Calificación!K3,Datos!$E$5,IF(Datos!$D$6=Calificación!K3,Datos!$E$6,IF(Datos!$D$7=Calificación!K3,Datos!$E$7,"")))</f>
        <v/>
      </c>
    </row>
    <row r="4" spans="1:11" x14ac:dyDescent="0.3">
      <c r="A4" s="80"/>
      <c r="B4" s="29" t="str">
        <f>+IF(Datos!$D$8=Calificación!B4,Datos!$E$8,IF(Datos!$D$9=Calificación!B4,Datos!$E$9,""))</f>
        <v/>
      </c>
      <c r="C4" s="29" t="str">
        <f>+IF(Datos!$D$8=Calificación!C4,Datos!$E$8,IF(Datos!$D$9=Calificación!C4,Datos!$E$9,""))</f>
        <v/>
      </c>
      <c r="D4" s="29" t="str">
        <f>+IF(Datos!$D$8=Calificación!D4,Datos!$E$8,IF(Datos!$D$9=Calificación!D4,Datos!$E$9,""))</f>
        <v/>
      </c>
      <c r="E4" s="29">
        <f>+IF(Datos!$D$8=Calificación!E4,Datos!$E$8,IF(Datos!$D$9=Calificación!E4,Datos!$E$9,""))</f>
        <v>1</v>
      </c>
      <c r="F4" s="29">
        <f>+IF(Datos!$D$8=Calificación!F4,Datos!$E$8,IF(Datos!$D$9=Calificación!F4,Datos!$E$9,""))</f>
        <v>2</v>
      </c>
      <c r="G4" s="29" t="str">
        <f>+IF(Datos!$D$8=Calificación!G4,Datos!$E$8,IF(Datos!$D$9=Calificación!G4,Datos!$E$9,""))</f>
        <v/>
      </c>
      <c r="H4" s="29" t="str">
        <f>+IF(Datos!$D$8=Calificación!H4,Datos!$E$8,IF(Datos!$D$9=Calificación!H4,Datos!$E$9,""))</f>
        <v/>
      </c>
      <c r="I4" s="29">
        <f>+IF(Datos!$D$8=Calificación!I4,Datos!$E$8,IF(Datos!$D$9=Calificación!I4,Datos!$E$9,""))</f>
        <v>2</v>
      </c>
      <c r="J4" s="29" t="str">
        <f>+IF(Datos!$D$8=Calificación!J4,Datos!$E$8,IF(Datos!$D$9=Calificación!J4,Datos!$E$9,""))</f>
        <v/>
      </c>
      <c r="K4" s="29" t="str">
        <f>+IF(Datos!$D$8=Calificación!K4,Datos!$E$8,IF(Datos!$D$9=Calificación!K4,Datos!$E$9,""))</f>
        <v/>
      </c>
    </row>
    <row r="5" spans="1:11" x14ac:dyDescent="0.3">
      <c r="A5" s="80"/>
      <c r="B5" s="29" t="str">
        <f>+IF(Datos!$D$10=Calificación!B5,Datos!$E$10,IF(Datos!$D$11=Calificación!B5,Datos!$E$11,""))</f>
        <v/>
      </c>
      <c r="C5" s="29" t="str">
        <f>+IF(Datos!$D$10=Calificación!C5,Datos!$E$10,IF(Datos!$D$11=Calificación!C5,Datos!$E$11,""))</f>
        <v/>
      </c>
      <c r="D5" s="29" t="str">
        <f>+IF(Datos!$D$10=Calificación!D5,Datos!$E$10,IF(Datos!$D$11=Calificación!D5,Datos!$E$11,""))</f>
        <v/>
      </c>
      <c r="E5" s="29">
        <f>+IF(Datos!$D$10=Calificación!E5,Datos!$E$10,IF(Datos!$D$11=Calificación!E5,Datos!$E$11,""))</f>
        <v>1</v>
      </c>
      <c r="F5" s="29">
        <f>+IF(Datos!$D$10=Calificación!F5,Datos!$E$10,IF(Datos!$D$11=Calificación!F5,Datos!$E$11,""))</f>
        <v>1</v>
      </c>
      <c r="G5" s="29" t="str">
        <f>+IF(Datos!$D$10=Calificación!G5,Datos!$E$10,IF(Datos!$D$11=Calificación!G5,Datos!$E$11,""))</f>
        <v/>
      </c>
      <c r="H5" s="29" t="str">
        <f>+IF(Datos!$D$10=Calificación!H5,Datos!$E$10,IF(Datos!$D$11=Calificación!H5,Datos!$E$11,""))</f>
        <v/>
      </c>
      <c r="I5" s="29">
        <f>+IF(Datos!$D$10=Calificación!I5,Datos!$E$10,IF(Datos!$D$11=Calificación!I5,Datos!$E$11,""))</f>
        <v>2</v>
      </c>
      <c r="J5" s="29" t="str">
        <f>+IF(Datos!$D$10=Calificación!J5,Datos!$E$10,IF(Datos!$D$11=Calificación!J5,Datos!$E$11,""))</f>
        <v/>
      </c>
      <c r="K5" s="29" t="str">
        <f>+IF(Datos!$D$10=Calificación!K5,Datos!$E$10,IF(Datos!$D$11=Calificación!K5,Datos!$E$11,""))</f>
        <v/>
      </c>
    </row>
    <row r="6" spans="1:11" x14ac:dyDescent="0.3">
      <c r="A6" s="80"/>
      <c r="B6" s="29" t="str">
        <f>+IF(Datos!$D$12=Calificación!B6,Datos!$E$12,IF(Datos!$D$13=Calificación!B6,Datos!$E$13,IF(Datos!$D$14=Calificación!B6,Datos!$E$14,"")))</f>
        <v/>
      </c>
      <c r="C6" s="29" t="str">
        <f>+IF(Datos!$D$12=Calificación!C6,Datos!$E$12,IF(Datos!$D$13=Calificación!C6,Datos!$E$13,IF(Datos!$D$14=Calificación!C6,Datos!$E$14,"")))</f>
        <v/>
      </c>
      <c r="D6" s="29" t="str">
        <f>+IF(Datos!$D$12=Calificación!D6,Datos!$E$12,IF(Datos!$D$13=Calificación!D6,Datos!$E$13,IF(Datos!$D$14=Calificación!D6,Datos!$E$14,"")))</f>
        <v/>
      </c>
      <c r="E6" s="29">
        <f>+IF(Datos!$D$12=Calificación!E6,Datos!$E$12,IF(Datos!$D$13=Calificación!E6,Datos!$E$13,IF(Datos!$D$14=Calificación!E6,Datos!$E$14,"")))</f>
        <v>3</v>
      </c>
      <c r="F6" s="29">
        <f>+IF(Datos!$D$12=Calificación!F6,Datos!$E$12,IF(Datos!$D$13=Calificación!F6,Datos!$E$13,IF(Datos!$D$14=Calificación!F6,Datos!$E$14,"")))</f>
        <v>3</v>
      </c>
      <c r="G6" s="29" t="str">
        <f>+IF(Datos!$D$12=Calificación!G6,Datos!$E$12,IF(Datos!$D$13=Calificación!G6,Datos!$E$13,IF(Datos!$D$14=Calificación!G6,Datos!$E$14,"")))</f>
        <v/>
      </c>
      <c r="H6" s="29" t="str">
        <f>+IF(Datos!$D$12=Calificación!H6,Datos!$E$12,IF(Datos!$D$13=Calificación!H6,Datos!$E$13,IF(Datos!$D$14=Calificación!H6,Datos!$E$14,"")))</f>
        <v/>
      </c>
      <c r="I6" s="29">
        <f>+IF(Datos!$D$12=Calificación!I6,Datos!$E$12,IF(Datos!$D$13=Calificación!I6,Datos!$E$13,IF(Datos!$D$14=Calificación!I6,Datos!$E$14,"")))</f>
        <v>2</v>
      </c>
      <c r="J6" s="29" t="str">
        <f>+IF(Datos!$D$12=Calificación!J6,Datos!$E$12,IF(Datos!$D$13=Calificación!J6,Datos!$E$13,IF(Datos!$D$14=Calificación!J6,Datos!$E$14,"")))</f>
        <v/>
      </c>
      <c r="K6" s="29" t="str">
        <f>+IF(Datos!$D$12=Calificación!K6,Datos!$E$12,IF(Datos!$D$13=Calificación!K6,Datos!$E$13,IF(Datos!$D$14=Calificación!K6,Datos!$E$14,"")))</f>
        <v/>
      </c>
    </row>
    <row r="7" spans="1:11" x14ac:dyDescent="0.3">
      <c r="A7" s="81"/>
      <c r="B7" s="30" t="str">
        <f>+IF(Datos!$D$15=Calificación!B7,Datos!$E$15,IF(Datos!$D$16=Calificación!B7,Datos!$E$16,IF(Datos!$D$17=Calificación!B7,Datos!$E$17,"")))</f>
        <v/>
      </c>
      <c r="C7" s="30" t="str">
        <f>+IF(Datos!$D$15=Calificación!C7,Datos!$E$15,IF(Datos!$D$16=Calificación!C7,Datos!$E$16,IF(Datos!$D$17=Calificación!C7,Datos!$E$17,"")))</f>
        <v/>
      </c>
      <c r="D7" s="30" t="str">
        <f>+IF(Datos!$D$15=Calificación!D7,Datos!$E$15,IF(Datos!$D$16=Calificación!D7,Datos!$E$16,IF(Datos!$D$17=Calificación!D7,Datos!$E$17,"")))</f>
        <v/>
      </c>
      <c r="E7" s="30">
        <f>+IF(Datos!$D$15=Calificación!E7,Datos!$E$15,IF(Datos!$D$16=Calificación!E7,Datos!$E$16,IF(Datos!$D$17=Calificación!E7,Datos!$E$17,"")))</f>
        <v>2</v>
      </c>
      <c r="F7" s="30">
        <f>+IF(Datos!$D$15=Calificación!F7,Datos!$E$15,IF(Datos!$D$16=Calificación!F7,Datos!$E$16,IF(Datos!$D$17=Calificación!F7,Datos!$E$17,"")))</f>
        <v>2</v>
      </c>
      <c r="G7" s="30" t="str">
        <f>+IF(Datos!$D$15=Calificación!G7,Datos!$E$15,IF(Datos!$D$16=Calificación!G7,Datos!$E$16,IF(Datos!$D$17=Calificación!G7,Datos!$E$17,"")))</f>
        <v/>
      </c>
      <c r="H7" s="30" t="str">
        <f>+IF(Datos!$D$15=Calificación!H7,Datos!$E$15,IF(Datos!$D$16=Calificación!H7,Datos!$E$16,IF(Datos!$D$17=Calificación!H7,Datos!$E$17,"")))</f>
        <v/>
      </c>
      <c r="I7" s="30">
        <f>+IF(Datos!$D$15=Calificación!I7,Datos!$E$15,IF(Datos!$D$16=Calificación!I7,Datos!$E$16,IF(Datos!$D$17=Calificación!I7,Datos!$E$17,"")))</f>
        <v>2</v>
      </c>
      <c r="J7" s="30" t="str">
        <f>+IF(Datos!$D$15=Calificación!J7,Datos!$E$15,IF(Datos!$D$16=Calificación!J7,Datos!$E$16,IF(Datos!$D$17=Calificación!J7,Datos!$E$17,"")))</f>
        <v/>
      </c>
      <c r="K7" s="30" t="str">
        <f>+IF(Datos!$D$15=Calificación!K7,Datos!$E$15,IF(Datos!$D$16=Calificación!K7,Datos!$E$16,IF(Datos!$D$17=Calificación!K7,Datos!$E$17,"")))</f>
        <v/>
      </c>
    </row>
    <row r="8" spans="1:11" x14ac:dyDescent="0.3">
      <c r="A8" s="79" t="str">
        <f>+Datos!A4</f>
        <v>Agua</v>
      </c>
      <c r="B8" s="28">
        <f>+IF(Datos!$D$3=Calificación!B8,Datos!$E$3,IF(Datos!$D$4=Calificación!B8,Datos!$E$4,""))</f>
        <v>-1</v>
      </c>
      <c r="C8" s="28" t="str">
        <f>+IF(Datos!$D$3=Calificación!C8,Datos!$E$3,IF(Datos!$D$4=Calificación!C8,Datos!$E$4,""))</f>
        <v/>
      </c>
      <c r="D8" s="28" t="str">
        <f>+IF(Datos!$D$3=Calificación!D8,Datos!$E$3,IF(Datos!$D$4=Calificación!D8,Datos!$E$4,""))</f>
        <v/>
      </c>
      <c r="E8" s="28" t="str">
        <f>+IF(Datos!$D$3=Calificación!E8,Datos!$E$3,IF(Datos!$D$4=Calificación!E8,Datos!$E$4,""))</f>
        <v/>
      </c>
      <c r="F8" s="28">
        <f>+IF(Datos!$D$3=Calificación!F8,Datos!$E$3,IF(Datos!$D$4=Calificación!F8,Datos!$E$4,""))</f>
        <v>-1</v>
      </c>
      <c r="G8" s="28">
        <f>+IF(Datos!$D$3=Calificación!G8,Datos!$E$3,IF(Datos!$D$4=Calificación!G8,Datos!$E$4,""))</f>
        <v>-1</v>
      </c>
      <c r="H8" s="28" t="str">
        <f>+IF(Datos!$D$3=Calificación!H8,Datos!$E$3,IF(Datos!$D$4=Calificación!H8,Datos!$E$4,""))</f>
        <v/>
      </c>
      <c r="I8" s="28" t="str">
        <f>+IF(Datos!$D$3=Calificación!I8,Datos!$E$3,IF(Datos!$D$4=Calificación!I8,Datos!$E$4,""))</f>
        <v/>
      </c>
      <c r="J8" s="28" t="str">
        <f>+IF(Datos!$D$3=Calificación!J8,Datos!$E$3,IF(Datos!$D$4=Calificación!J8,Datos!$E$4,""))</f>
        <v/>
      </c>
      <c r="K8" s="28" t="str">
        <f>+IF(Datos!$D$3=Calificación!K8,Datos!$E$3,IF(Datos!$D$4=Calificación!K8,Datos!$E$4,""))</f>
        <v/>
      </c>
    </row>
    <row r="9" spans="1:11" x14ac:dyDescent="0.3">
      <c r="A9" s="80"/>
      <c r="B9" s="29">
        <f>+IF(Datos!$D$5=Calificación!B9,Datos!$E$5,IF(Datos!$D$6=Calificación!B9,Datos!$E$6,IF(Datos!$D$7=Calificación!B9,Datos!$E$7,"")))</f>
        <v>0.5</v>
      </c>
      <c r="C9" s="29" t="str">
        <f>+IF(Datos!$D$5=Calificación!C9,Datos!$E$5,IF(Datos!$D$6=Calificación!C9,Datos!$E$6,IF(Datos!$D$7=Calificación!C9,Datos!$E$7,"")))</f>
        <v/>
      </c>
      <c r="D9" s="29" t="str">
        <f>+IF(Datos!$D$5=Calificación!D9,Datos!$E$5,IF(Datos!$D$6=Calificación!D9,Datos!$E$6,IF(Datos!$D$7=Calificación!D9,Datos!$E$7,"")))</f>
        <v/>
      </c>
      <c r="E9" s="29" t="str">
        <f>+IF(Datos!$D$5=Calificación!E9,Datos!$E$5,IF(Datos!$D$6=Calificación!E9,Datos!$E$6,IF(Datos!$D$7=Calificación!E9,Datos!$E$7,"")))</f>
        <v/>
      </c>
      <c r="F9" s="29">
        <f>+IF(Datos!$D$5=Calificación!F9,Datos!$E$5,IF(Datos!$D$6=Calificación!F9,Datos!$E$6,IF(Datos!$D$7=Calificación!F9,Datos!$E$7,"")))</f>
        <v>0.5</v>
      </c>
      <c r="G9" s="29">
        <f>+IF(Datos!$D$5=Calificación!G9,Datos!$E$5,IF(Datos!$D$6=Calificación!G9,Datos!$E$6,IF(Datos!$D$7=Calificación!G9,Datos!$E$7,"")))</f>
        <v>0.1</v>
      </c>
      <c r="H9" s="29" t="str">
        <f>+IF(Datos!$D$5=Calificación!H9,Datos!$E$5,IF(Datos!$D$6=Calificación!H9,Datos!$E$6,IF(Datos!$D$7=Calificación!H9,Datos!$E$7,"")))</f>
        <v/>
      </c>
      <c r="I9" s="29" t="str">
        <f>+IF(Datos!$D$5=Calificación!I9,Datos!$E$5,IF(Datos!$D$6=Calificación!I9,Datos!$E$6,IF(Datos!$D$7=Calificación!I9,Datos!$E$7,"")))</f>
        <v/>
      </c>
      <c r="J9" s="29" t="str">
        <f>+IF(Datos!$D$5=Calificación!J9,Datos!$E$5,IF(Datos!$D$6=Calificación!J9,Datos!$E$6,IF(Datos!$D$7=Calificación!J9,Datos!$E$7,"")))</f>
        <v/>
      </c>
      <c r="K9" s="29" t="str">
        <f>+IF(Datos!$D$5=Calificación!K9,Datos!$E$5,IF(Datos!$D$6=Calificación!K9,Datos!$E$6,IF(Datos!$D$7=Calificación!K9,Datos!$E$7,"")))</f>
        <v/>
      </c>
    </row>
    <row r="10" spans="1:11" x14ac:dyDescent="0.3">
      <c r="A10" s="80"/>
      <c r="B10" s="29">
        <f>+IF(Datos!$D$8=Calificación!B10,Datos!$E$8,IF(Datos!$D$9=Calificación!B10,Datos!$E$9,""))</f>
        <v>2</v>
      </c>
      <c r="C10" s="29" t="str">
        <f>+IF(Datos!$D$8=Calificación!C10,Datos!$E$8,IF(Datos!$D$9=Calificación!C10,Datos!$E$9,""))</f>
        <v/>
      </c>
      <c r="D10" s="29" t="str">
        <f>+IF(Datos!$D$8=Calificación!D10,Datos!$E$8,IF(Datos!$D$9=Calificación!D10,Datos!$E$9,""))</f>
        <v/>
      </c>
      <c r="E10" s="29" t="str">
        <f>+IF(Datos!$D$8=Calificación!E10,Datos!$E$8,IF(Datos!$D$9=Calificación!E10,Datos!$E$9,""))</f>
        <v/>
      </c>
      <c r="F10" s="29">
        <f>+IF(Datos!$D$8=Calificación!F10,Datos!$E$8,IF(Datos!$D$9=Calificación!F10,Datos!$E$9,""))</f>
        <v>2</v>
      </c>
      <c r="G10" s="29">
        <f>+IF(Datos!$D$8=Calificación!G10,Datos!$E$8,IF(Datos!$D$9=Calificación!G10,Datos!$E$9,""))</f>
        <v>2</v>
      </c>
      <c r="H10" s="29" t="str">
        <f>+IF(Datos!$D$8=Calificación!H10,Datos!$E$8,IF(Datos!$D$9=Calificación!H10,Datos!$E$9,""))</f>
        <v/>
      </c>
      <c r="I10" s="29" t="str">
        <f>+IF(Datos!$D$8=Calificación!I10,Datos!$E$8,IF(Datos!$D$9=Calificación!I10,Datos!$E$9,""))</f>
        <v/>
      </c>
      <c r="J10" s="29" t="str">
        <f>+IF(Datos!$D$8=Calificación!J10,Datos!$E$8,IF(Datos!$D$9=Calificación!J10,Datos!$E$9,""))</f>
        <v/>
      </c>
      <c r="K10" s="29" t="str">
        <f>+IF(Datos!$D$8=Calificación!K10,Datos!$E$8,IF(Datos!$D$9=Calificación!K10,Datos!$E$9,""))</f>
        <v/>
      </c>
    </row>
    <row r="11" spans="1:11" x14ac:dyDescent="0.3">
      <c r="A11" s="80"/>
      <c r="B11" s="29">
        <f>+IF(Datos!$D$10=Calificación!B11,Datos!$E$10,IF(Datos!$D$11=Calificación!B11,Datos!$E$11,""))</f>
        <v>1</v>
      </c>
      <c r="C11" s="29" t="str">
        <f>+IF(Datos!$D$10=Calificación!C11,Datos!$E$10,IF(Datos!$D$11=Calificación!C11,Datos!$E$11,""))</f>
        <v/>
      </c>
      <c r="D11" s="29" t="str">
        <f>+IF(Datos!$D$10=Calificación!D11,Datos!$E$10,IF(Datos!$D$11=Calificación!D11,Datos!$E$11,""))</f>
        <v/>
      </c>
      <c r="E11" s="29" t="str">
        <f>+IF(Datos!$D$10=Calificación!E11,Datos!$E$10,IF(Datos!$D$11=Calificación!E11,Datos!$E$11,""))</f>
        <v/>
      </c>
      <c r="F11" s="29">
        <f>+IF(Datos!$D$10=Calificación!F11,Datos!$E$10,IF(Datos!$D$11=Calificación!F11,Datos!$E$11,""))</f>
        <v>1</v>
      </c>
      <c r="G11" s="29">
        <f>+IF(Datos!$D$10=Calificación!G11,Datos!$E$10,IF(Datos!$D$11=Calificación!G11,Datos!$E$11,""))</f>
        <v>1</v>
      </c>
      <c r="H11" s="29" t="str">
        <f>+IF(Datos!$D$10=Calificación!H11,Datos!$E$10,IF(Datos!$D$11=Calificación!H11,Datos!$E$11,""))</f>
        <v/>
      </c>
      <c r="I11" s="29" t="str">
        <f>+IF(Datos!$D$10=Calificación!I11,Datos!$E$10,IF(Datos!$D$11=Calificación!I11,Datos!$E$11,""))</f>
        <v/>
      </c>
      <c r="J11" s="29" t="str">
        <f>+IF(Datos!$D$10=Calificación!J11,Datos!$E$10,IF(Datos!$D$11=Calificación!J11,Datos!$E$11,""))</f>
        <v/>
      </c>
      <c r="K11" s="29" t="str">
        <f>+IF(Datos!$D$10=Calificación!K11,Datos!$E$10,IF(Datos!$D$11=Calificación!K11,Datos!$E$11,""))</f>
        <v/>
      </c>
    </row>
    <row r="12" spans="1:11" x14ac:dyDescent="0.3">
      <c r="A12" s="80"/>
      <c r="B12" s="29">
        <f>+IF(Datos!$D$12=Calificación!B12,Datos!$E$12,IF(Datos!$D$13=Calificación!B12,Datos!$E$13,IF(Datos!$D$14=Calificación!B12,Datos!$E$14,"")))</f>
        <v>3</v>
      </c>
      <c r="C12" s="29" t="str">
        <f>+IF(Datos!$D$12=Calificación!C12,Datos!$E$12,IF(Datos!$D$13=Calificación!C12,Datos!$E$13,IF(Datos!$D$14=Calificación!C12,Datos!$E$14,"")))</f>
        <v/>
      </c>
      <c r="D12" s="29" t="str">
        <f>+IF(Datos!$D$12=Calificación!D12,Datos!$E$12,IF(Datos!$D$13=Calificación!D12,Datos!$E$13,IF(Datos!$D$14=Calificación!D12,Datos!$E$14,"")))</f>
        <v/>
      </c>
      <c r="E12" s="29" t="str">
        <f>+IF(Datos!$D$12=Calificación!E12,Datos!$E$12,IF(Datos!$D$13=Calificación!E12,Datos!$E$13,IF(Datos!$D$14=Calificación!E12,Datos!$E$14,"")))</f>
        <v/>
      </c>
      <c r="F12" s="29">
        <f>+IF(Datos!$D$12=Calificación!F12,Datos!$E$12,IF(Datos!$D$13=Calificación!F12,Datos!$E$13,IF(Datos!$D$14=Calificación!F12,Datos!$E$14,"")))</f>
        <v>2</v>
      </c>
      <c r="G12" s="29">
        <f>+IF(Datos!$D$12=Calificación!G12,Datos!$E$12,IF(Datos!$D$13=Calificación!G12,Datos!$E$13,IF(Datos!$D$14=Calificación!G12,Datos!$E$14,"")))</f>
        <v>3</v>
      </c>
      <c r="H12" s="29" t="str">
        <f>+IF(Datos!$D$12=Calificación!H12,Datos!$E$12,IF(Datos!$D$13=Calificación!H12,Datos!$E$13,IF(Datos!$D$14=Calificación!H12,Datos!$E$14,"")))</f>
        <v/>
      </c>
      <c r="I12" s="29" t="str">
        <f>+IF(Datos!$D$12=Calificación!I12,Datos!$E$12,IF(Datos!$D$13=Calificación!I12,Datos!$E$13,IF(Datos!$D$14=Calificación!I12,Datos!$E$14,"")))</f>
        <v/>
      </c>
      <c r="J12" s="29" t="str">
        <f>+IF(Datos!$D$12=Calificación!J12,Datos!$E$12,IF(Datos!$D$13=Calificación!J12,Datos!$E$13,IF(Datos!$D$14=Calificación!J12,Datos!$E$14,"")))</f>
        <v/>
      </c>
      <c r="K12" s="29" t="str">
        <f>+IF(Datos!$D$12=Calificación!K12,Datos!$E$12,IF(Datos!$D$13=Calificación!K12,Datos!$E$13,IF(Datos!$D$14=Calificación!K12,Datos!$E$14,"")))</f>
        <v/>
      </c>
    </row>
    <row r="13" spans="1:11" x14ac:dyDescent="0.3">
      <c r="A13" s="81"/>
      <c r="B13" s="30">
        <f>+IF(Datos!$D$15=Calificación!B13,Datos!$E$15,IF(Datos!$D$16=Calificación!B13,Datos!$E$16,IF(Datos!$D$17=Calificación!B13,Datos!$E$17,"")))</f>
        <v>1</v>
      </c>
      <c r="C13" s="30" t="str">
        <f>+IF(Datos!$D$15=Calificación!C13,Datos!$E$15,IF(Datos!$D$16=Calificación!C13,Datos!$E$16,IF(Datos!$D$17=Calificación!C13,Datos!$E$17,"")))</f>
        <v/>
      </c>
      <c r="D13" s="30" t="str">
        <f>+IF(Datos!$D$15=Calificación!D13,Datos!$E$15,IF(Datos!$D$16=Calificación!D13,Datos!$E$16,IF(Datos!$D$17=Calificación!D13,Datos!$E$17,"")))</f>
        <v/>
      </c>
      <c r="E13" s="30" t="str">
        <f>+IF(Datos!$D$15=Calificación!E13,Datos!$E$15,IF(Datos!$D$16=Calificación!E13,Datos!$E$16,IF(Datos!$D$17=Calificación!E13,Datos!$E$17,"")))</f>
        <v/>
      </c>
      <c r="F13" s="30">
        <f>+IF(Datos!$D$15=Calificación!F13,Datos!$E$15,IF(Datos!$D$16=Calificación!F13,Datos!$E$16,IF(Datos!$D$17=Calificación!F13,Datos!$E$17,"")))</f>
        <v>2</v>
      </c>
      <c r="G13" s="30">
        <f>+IF(Datos!$D$15=Calificación!G13,Datos!$E$15,IF(Datos!$D$16=Calificación!G13,Datos!$E$16,IF(Datos!$D$17=Calificación!G13,Datos!$E$17,"")))</f>
        <v>1</v>
      </c>
      <c r="H13" s="30" t="str">
        <f>+IF(Datos!$D$15=Calificación!H13,Datos!$E$15,IF(Datos!$D$16=Calificación!H13,Datos!$E$16,IF(Datos!$D$17=Calificación!H13,Datos!$E$17,"")))</f>
        <v/>
      </c>
      <c r="I13" s="30" t="str">
        <f>+IF(Datos!$D$15=Calificación!I13,Datos!$E$15,IF(Datos!$D$16=Calificación!I13,Datos!$E$16,IF(Datos!$D$17=Calificación!I13,Datos!$E$17,"")))</f>
        <v/>
      </c>
      <c r="J13" s="30" t="str">
        <f>+IF(Datos!$D$15=Calificación!J13,Datos!$E$15,IF(Datos!$D$16=Calificación!J13,Datos!$E$16,IF(Datos!$D$17=Calificación!J13,Datos!$E$17,"")))</f>
        <v/>
      </c>
      <c r="K13" s="30" t="str">
        <f>+IF(Datos!$D$15=Calificación!K13,Datos!$E$15,IF(Datos!$D$16=Calificación!K13,Datos!$E$16,IF(Datos!$D$17=Calificación!K13,Datos!$E$17,"")))</f>
        <v/>
      </c>
    </row>
    <row r="14" spans="1:11" x14ac:dyDescent="0.3">
      <c r="A14" s="79" t="str">
        <f>+Datos!A5</f>
        <v xml:space="preserve">Suelo </v>
      </c>
      <c r="B14" s="28">
        <f>+IF(Datos!$D$3=Calificación!B14,Datos!$E$3,IF(Datos!$D$4=Calificación!B14,Datos!$E$4,""))</f>
        <v>-1</v>
      </c>
      <c r="C14" s="28" t="str">
        <f>+IF(Datos!$D$3=Calificación!C14,Datos!$E$3,IF(Datos!$D$4=Calificación!C14,Datos!$E$4,""))</f>
        <v/>
      </c>
      <c r="D14" s="28">
        <f>+IF(Datos!$D$3=Calificación!D14,Datos!$E$3,IF(Datos!$D$4=Calificación!D14,Datos!$E$4,""))</f>
        <v>-1</v>
      </c>
      <c r="E14" s="28" t="str">
        <f>+IF(Datos!$D$3=Calificación!E14,Datos!$E$3,IF(Datos!$D$4=Calificación!E14,Datos!$E$4,""))</f>
        <v/>
      </c>
      <c r="F14" s="28">
        <f>+IF(Datos!$D$3=Calificación!F14,Datos!$E$3,IF(Datos!$D$4=Calificación!F14,Datos!$E$4,""))</f>
        <v>-1</v>
      </c>
      <c r="G14" s="28">
        <f>+IF(Datos!$D$3=Calificación!G14,Datos!$E$3,IF(Datos!$D$4=Calificación!G14,Datos!$E$4,""))</f>
        <v>-1</v>
      </c>
      <c r="H14" s="28" t="str">
        <f>+IF(Datos!$D$3=Calificación!H14,Datos!$E$3,IF(Datos!$D$4=Calificación!H14,Datos!$E$4,""))</f>
        <v/>
      </c>
      <c r="I14" s="28" t="str">
        <f>+IF(Datos!$D$3=Calificación!I14,Datos!$E$3,IF(Datos!$D$4=Calificación!I14,Datos!$E$4,""))</f>
        <v/>
      </c>
      <c r="J14" s="28" t="str">
        <f>+IF(Datos!$D$3=Calificación!J14,Datos!$E$3,IF(Datos!$D$4=Calificación!J14,Datos!$E$4,""))</f>
        <v/>
      </c>
      <c r="K14" s="28" t="str">
        <f>+IF(Datos!$D$3=Calificación!K14,Datos!$E$3,IF(Datos!$D$4=Calificación!K14,Datos!$E$4,""))</f>
        <v/>
      </c>
    </row>
    <row r="15" spans="1:11" x14ac:dyDescent="0.3">
      <c r="A15" s="80"/>
      <c r="B15" s="29">
        <f>+IF(Datos!$D$5=Calificación!B15,Datos!$E$5,IF(Datos!$D$6=Calificación!B15,Datos!$E$6,IF(Datos!$D$7=Calificación!B15,Datos!$E$7,"")))</f>
        <v>1</v>
      </c>
      <c r="C15" s="29" t="str">
        <f>+IF(Datos!$D$5=Calificación!C15,Datos!$E$5,IF(Datos!$D$6=Calificación!C15,Datos!$E$6,IF(Datos!$D$7=Calificación!C15,Datos!$E$7,"")))</f>
        <v/>
      </c>
      <c r="D15" s="29">
        <f>+IF(Datos!$D$5=Calificación!D15,Datos!$E$5,IF(Datos!$D$6=Calificación!D15,Datos!$E$6,IF(Datos!$D$7=Calificación!D15,Datos!$E$7,"")))</f>
        <v>1</v>
      </c>
      <c r="E15" s="29" t="str">
        <f>+IF(Datos!$D$5=Calificación!E15,Datos!$E$5,IF(Datos!$D$6=Calificación!E15,Datos!$E$6,IF(Datos!$D$7=Calificación!E15,Datos!$E$7,"")))</f>
        <v/>
      </c>
      <c r="F15" s="29">
        <f>+IF(Datos!$D$5=Calificación!F15,Datos!$E$5,IF(Datos!$D$6=Calificación!F15,Datos!$E$6,IF(Datos!$D$7=Calificación!F15,Datos!$E$7,"")))</f>
        <v>1</v>
      </c>
      <c r="G15" s="29">
        <f>+IF(Datos!$D$5=Calificación!G15,Datos!$E$5,IF(Datos!$D$6=Calificación!G15,Datos!$E$6,IF(Datos!$D$7=Calificación!G15,Datos!$E$7,"")))</f>
        <v>0.1</v>
      </c>
      <c r="H15" s="29" t="str">
        <f>+IF(Datos!$D$5=Calificación!H15,Datos!$E$5,IF(Datos!$D$6=Calificación!H15,Datos!$E$6,IF(Datos!$D$7=Calificación!H15,Datos!$E$7,"")))</f>
        <v/>
      </c>
      <c r="I15" s="29" t="str">
        <f>+IF(Datos!$D$5=Calificación!I15,Datos!$E$5,IF(Datos!$D$6=Calificación!I15,Datos!$E$6,IF(Datos!$D$7=Calificación!I15,Datos!$E$7,"")))</f>
        <v/>
      </c>
      <c r="J15" s="29" t="str">
        <f>+IF(Datos!$D$5=Calificación!J15,Datos!$E$5,IF(Datos!$D$6=Calificación!J15,Datos!$E$6,IF(Datos!$D$7=Calificación!J15,Datos!$E$7,"")))</f>
        <v/>
      </c>
      <c r="K15" s="29" t="str">
        <f>+IF(Datos!$D$5=Calificación!K15,Datos!$E$5,IF(Datos!$D$6=Calificación!K15,Datos!$E$6,IF(Datos!$D$7=Calificación!K15,Datos!$E$7,"")))</f>
        <v/>
      </c>
    </row>
    <row r="16" spans="1:11" x14ac:dyDescent="0.3">
      <c r="A16" s="80"/>
      <c r="B16" s="29">
        <f>+IF(Datos!$D$8=Calificación!B16,Datos!$E$8,IF(Datos!$D$9=Calificación!B16,Datos!$E$9,""))</f>
        <v>2</v>
      </c>
      <c r="C16" s="29" t="str">
        <f>+IF(Datos!$D$8=Calificación!C16,Datos!$E$8,IF(Datos!$D$9=Calificación!C16,Datos!$E$9,""))</f>
        <v/>
      </c>
      <c r="D16" s="29">
        <f>+IF(Datos!$D$8=Calificación!D16,Datos!$E$8,IF(Datos!$D$9=Calificación!D16,Datos!$E$9,""))</f>
        <v>1</v>
      </c>
      <c r="E16" s="29" t="str">
        <f>+IF(Datos!$D$8=Calificación!E16,Datos!$E$8,IF(Datos!$D$9=Calificación!E16,Datos!$E$9,""))</f>
        <v/>
      </c>
      <c r="F16" s="29">
        <f>+IF(Datos!$D$8=Calificación!F16,Datos!$E$8,IF(Datos!$D$9=Calificación!F16,Datos!$E$9,""))</f>
        <v>2</v>
      </c>
      <c r="G16" s="29">
        <f>+IF(Datos!$D$8=Calificación!G16,Datos!$E$8,IF(Datos!$D$9=Calificación!G16,Datos!$E$9,""))</f>
        <v>2</v>
      </c>
      <c r="H16" s="29" t="str">
        <f>+IF(Datos!$D$8=Calificación!H16,Datos!$E$8,IF(Datos!$D$9=Calificación!H16,Datos!$E$9,""))</f>
        <v/>
      </c>
      <c r="I16" s="29" t="str">
        <f>+IF(Datos!$D$8=Calificación!I16,Datos!$E$8,IF(Datos!$D$9=Calificación!I16,Datos!$E$9,""))</f>
        <v/>
      </c>
      <c r="J16" s="29" t="str">
        <f>+IF(Datos!$D$8=Calificación!J16,Datos!$E$8,IF(Datos!$D$9=Calificación!J16,Datos!$E$9,""))</f>
        <v/>
      </c>
      <c r="K16" s="29" t="str">
        <f>+IF(Datos!$D$8=Calificación!K16,Datos!$E$8,IF(Datos!$D$9=Calificación!K16,Datos!$E$9,""))</f>
        <v/>
      </c>
    </row>
    <row r="17" spans="1:11" x14ac:dyDescent="0.3">
      <c r="A17" s="80"/>
      <c r="B17" s="29">
        <f>+IF(Datos!$D$10=Calificación!B17,Datos!$E$10,IF(Datos!$D$11=Calificación!B17,Datos!$E$11,""))</f>
        <v>1</v>
      </c>
      <c r="C17" s="29" t="str">
        <f>+IF(Datos!$D$10=Calificación!C17,Datos!$E$10,IF(Datos!$D$11=Calificación!C17,Datos!$E$11,""))</f>
        <v/>
      </c>
      <c r="D17" s="29">
        <f>+IF(Datos!$D$10=Calificación!D17,Datos!$E$10,IF(Datos!$D$11=Calificación!D17,Datos!$E$11,""))</f>
        <v>2</v>
      </c>
      <c r="E17" s="29" t="str">
        <f>+IF(Datos!$D$10=Calificación!E17,Datos!$E$10,IF(Datos!$D$11=Calificación!E17,Datos!$E$11,""))</f>
        <v/>
      </c>
      <c r="F17" s="29">
        <f>+IF(Datos!$D$10=Calificación!F17,Datos!$E$10,IF(Datos!$D$11=Calificación!F17,Datos!$E$11,""))</f>
        <v>1</v>
      </c>
      <c r="G17" s="29">
        <f>+IF(Datos!$D$10=Calificación!G17,Datos!$E$10,IF(Datos!$D$11=Calificación!G17,Datos!$E$11,""))</f>
        <v>1</v>
      </c>
      <c r="H17" s="29" t="str">
        <f>+IF(Datos!$D$10=Calificación!H17,Datos!$E$10,IF(Datos!$D$11=Calificación!H17,Datos!$E$11,""))</f>
        <v/>
      </c>
      <c r="I17" s="29" t="str">
        <f>+IF(Datos!$D$10=Calificación!I17,Datos!$E$10,IF(Datos!$D$11=Calificación!I17,Datos!$E$11,""))</f>
        <v/>
      </c>
      <c r="J17" s="29" t="str">
        <f>+IF(Datos!$D$10=Calificación!J17,Datos!$E$10,IF(Datos!$D$11=Calificación!J17,Datos!$E$11,""))</f>
        <v/>
      </c>
      <c r="K17" s="29" t="str">
        <f>+IF(Datos!$D$10=Calificación!K17,Datos!$E$10,IF(Datos!$D$11=Calificación!K17,Datos!$E$11,""))</f>
        <v/>
      </c>
    </row>
    <row r="18" spans="1:11" x14ac:dyDescent="0.3">
      <c r="A18" s="80"/>
      <c r="B18" s="29">
        <f>+IF(Datos!$D$12=Calificación!B18,Datos!$E$12,IF(Datos!$D$13=Calificación!B18,Datos!$E$13,IF(Datos!$D$14=Calificación!B18,Datos!$E$14,"")))</f>
        <v>3</v>
      </c>
      <c r="C18" s="29" t="str">
        <f>+IF(Datos!$D$12=Calificación!C18,Datos!$E$12,IF(Datos!$D$13=Calificación!C18,Datos!$E$13,IF(Datos!$D$14=Calificación!C18,Datos!$E$14,"")))</f>
        <v/>
      </c>
      <c r="D18" s="29">
        <f>+IF(Datos!$D$12=Calificación!D18,Datos!$E$12,IF(Datos!$D$13=Calificación!D18,Datos!$E$13,IF(Datos!$D$14=Calificación!D18,Datos!$E$14,"")))</f>
        <v>3</v>
      </c>
      <c r="E18" s="29" t="str">
        <f>+IF(Datos!$D$12=Calificación!E18,Datos!$E$12,IF(Datos!$D$13=Calificación!E18,Datos!$E$13,IF(Datos!$D$14=Calificación!E18,Datos!$E$14,"")))</f>
        <v/>
      </c>
      <c r="F18" s="29">
        <f>+IF(Datos!$D$12=Calificación!F18,Datos!$E$12,IF(Datos!$D$13=Calificación!F18,Datos!$E$13,IF(Datos!$D$14=Calificación!F18,Datos!$E$14,"")))</f>
        <v>3</v>
      </c>
      <c r="G18" s="29">
        <f>+IF(Datos!$D$12=Calificación!G18,Datos!$E$12,IF(Datos!$D$13=Calificación!G18,Datos!$E$13,IF(Datos!$D$14=Calificación!G18,Datos!$E$14,"")))</f>
        <v>3</v>
      </c>
      <c r="H18" s="29" t="str">
        <f>+IF(Datos!$D$12=Calificación!H18,Datos!$E$12,IF(Datos!$D$13=Calificación!H18,Datos!$E$13,IF(Datos!$D$14=Calificación!H18,Datos!$E$14,"")))</f>
        <v/>
      </c>
      <c r="I18" s="29" t="str">
        <f>+IF(Datos!$D$12=Calificación!I18,Datos!$E$12,IF(Datos!$D$13=Calificación!I18,Datos!$E$13,IF(Datos!$D$14=Calificación!I18,Datos!$E$14,"")))</f>
        <v/>
      </c>
      <c r="J18" s="29" t="str">
        <f>+IF(Datos!$D$12=Calificación!J18,Datos!$E$12,IF(Datos!$D$13=Calificación!J18,Datos!$E$13,IF(Datos!$D$14=Calificación!J18,Datos!$E$14,"")))</f>
        <v/>
      </c>
      <c r="K18" s="29" t="str">
        <f>+IF(Datos!$D$12=Calificación!K18,Datos!$E$12,IF(Datos!$D$13=Calificación!K18,Datos!$E$13,IF(Datos!$D$14=Calificación!K18,Datos!$E$14,"")))</f>
        <v/>
      </c>
    </row>
    <row r="19" spans="1:11" x14ac:dyDescent="0.3">
      <c r="A19" s="81"/>
      <c r="B19" s="30">
        <f>+IF(Datos!$D$15=Calificación!B19,Datos!$E$15,IF(Datos!$D$16=Calificación!B19,Datos!$E$16,IF(Datos!$D$17=Calificación!B19,Datos!$E$17,"")))</f>
        <v>1</v>
      </c>
      <c r="C19" s="30" t="str">
        <f>+IF(Datos!$D$15=Calificación!C19,Datos!$E$15,IF(Datos!$D$16=Calificación!C19,Datos!$E$16,IF(Datos!$D$17=Calificación!C19,Datos!$E$17,"")))</f>
        <v/>
      </c>
      <c r="D19" s="30">
        <f>+IF(Datos!$D$15=Calificación!D19,Datos!$E$15,IF(Datos!$D$16=Calificación!D19,Datos!$E$16,IF(Datos!$D$17=Calificación!D19,Datos!$E$17,"")))</f>
        <v>1</v>
      </c>
      <c r="E19" s="30" t="str">
        <f>+IF(Datos!$D$15=Calificación!E19,Datos!$E$15,IF(Datos!$D$16=Calificación!E19,Datos!$E$16,IF(Datos!$D$17=Calificación!E19,Datos!$E$17,"")))</f>
        <v/>
      </c>
      <c r="F19" s="30">
        <f>+IF(Datos!$D$15=Calificación!F19,Datos!$E$15,IF(Datos!$D$16=Calificación!F19,Datos!$E$16,IF(Datos!$D$17=Calificación!F19,Datos!$E$17,"")))</f>
        <v>1</v>
      </c>
      <c r="G19" s="30">
        <f>+IF(Datos!$D$15=Calificación!G19,Datos!$E$15,IF(Datos!$D$16=Calificación!G19,Datos!$E$16,IF(Datos!$D$17=Calificación!G19,Datos!$E$17,"")))</f>
        <v>1</v>
      </c>
      <c r="H19" s="30" t="str">
        <f>+IF(Datos!$D$15=Calificación!H19,Datos!$E$15,IF(Datos!$D$16=Calificación!H19,Datos!$E$16,IF(Datos!$D$17=Calificación!H19,Datos!$E$17,"")))</f>
        <v/>
      </c>
      <c r="I19" s="30" t="str">
        <f>+IF(Datos!$D$15=Calificación!I19,Datos!$E$15,IF(Datos!$D$16=Calificación!I19,Datos!$E$16,IF(Datos!$D$17=Calificación!I19,Datos!$E$17,"")))</f>
        <v/>
      </c>
      <c r="J19" s="30" t="str">
        <f>+IF(Datos!$D$15=Calificación!J19,Datos!$E$15,IF(Datos!$D$16=Calificación!J19,Datos!$E$16,IF(Datos!$D$17=Calificación!J19,Datos!$E$17,"")))</f>
        <v/>
      </c>
      <c r="K19" s="30" t="str">
        <f>+IF(Datos!$D$15=Calificación!K19,Datos!$E$15,IF(Datos!$D$16=Calificación!K19,Datos!$E$16,IF(Datos!$D$17=Calificación!K19,Datos!$E$17,"")))</f>
        <v/>
      </c>
    </row>
    <row r="20" spans="1:11" x14ac:dyDescent="0.3">
      <c r="A20" s="79" t="str">
        <f>+Datos!A6</f>
        <v>NPS</v>
      </c>
      <c r="B20" s="28" t="str">
        <f>+IF(Datos!$D$3=Calificación!B20,Datos!$E$3,IF(Datos!$D$4=Calificación!B20,Datos!$E$4,""))</f>
        <v/>
      </c>
      <c r="C20" s="28" t="str">
        <f>+IF(Datos!$D$3=Calificación!C20,Datos!$E$3,IF(Datos!$D$4=Calificación!C20,Datos!$E$4,""))</f>
        <v/>
      </c>
      <c r="D20" s="28" t="str">
        <f>+IF(Datos!$D$3=Calificación!D20,Datos!$E$3,IF(Datos!$D$4=Calificación!D20,Datos!$E$4,""))</f>
        <v/>
      </c>
      <c r="E20" s="28">
        <f>+IF(Datos!$D$3=Calificación!E20,Datos!$E$3,IF(Datos!$D$4=Calificación!E20,Datos!$E$4,""))</f>
        <v>-1</v>
      </c>
      <c r="F20" s="28" t="str">
        <f>+IF(Datos!$D$3=Calificación!F20,Datos!$E$3,IF(Datos!$D$4=Calificación!F20,Datos!$E$4,""))</f>
        <v/>
      </c>
      <c r="G20" s="28" t="str">
        <f>+IF(Datos!$D$3=Calificación!G20,Datos!$E$3,IF(Datos!$D$4=Calificación!G20,Datos!$E$4,""))</f>
        <v/>
      </c>
      <c r="H20" s="28" t="str">
        <f>+IF(Datos!$D$3=Calificación!H20,Datos!$E$3,IF(Datos!$D$4=Calificación!H20,Datos!$E$4,""))</f>
        <v/>
      </c>
      <c r="I20" s="28" t="str">
        <f>+IF(Datos!$D$3=Calificación!I20,Datos!$E$3,IF(Datos!$D$4=Calificación!I20,Datos!$E$4,""))</f>
        <v/>
      </c>
      <c r="J20" s="28" t="str">
        <f>+IF(Datos!$D$3=Calificación!J20,Datos!$E$3,IF(Datos!$D$4=Calificación!J20,Datos!$E$4,""))</f>
        <v/>
      </c>
      <c r="K20" s="28" t="str">
        <f>+IF(Datos!$D$3=Calificación!K20,Datos!$E$3,IF(Datos!$D$4=Calificación!K20,Datos!$E$4,""))</f>
        <v/>
      </c>
    </row>
    <row r="21" spans="1:11" x14ac:dyDescent="0.3">
      <c r="A21" s="80"/>
      <c r="B21" s="29" t="str">
        <f>+IF(Datos!$D$5=Calificación!B21,Datos!$E$5,IF(Datos!$D$6=Calificación!B21,Datos!$E$6,IF(Datos!$D$7=Calificación!B21,Datos!$E$7,"")))</f>
        <v/>
      </c>
      <c r="C21" s="29" t="str">
        <f>+IF(Datos!$D$5=Calificación!C21,Datos!$E$5,IF(Datos!$D$6=Calificación!C21,Datos!$E$6,IF(Datos!$D$7=Calificación!C21,Datos!$E$7,"")))</f>
        <v/>
      </c>
      <c r="D21" s="29" t="str">
        <f>+IF(Datos!$D$5=Calificación!D21,Datos!$E$5,IF(Datos!$D$6=Calificación!D21,Datos!$E$6,IF(Datos!$D$7=Calificación!D21,Datos!$E$7,"")))</f>
        <v/>
      </c>
      <c r="E21" s="29">
        <f>+IF(Datos!$D$5=Calificación!E21,Datos!$E$5,IF(Datos!$D$6=Calificación!E21,Datos!$E$6,IF(Datos!$D$7=Calificación!E21,Datos!$E$7,"")))</f>
        <v>0.5</v>
      </c>
      <c r="F21" s="29" t="str">
        <f>+IF(Datos!$D$5=Calificación!F21,Datos!$E$5,IF(Datos!$D$6=Calificación!F21,Datos!$E$6,IF(Datos!$D$7=Calificación!F21,Datos!$E$7,"")))</f>
        <v/>
      </c>
      <c r="G21" s="29" t="str">
        <f>+IF(Datos!$D$5=Calificación!G21,Datos!$E$5,IF(Datos!$D$6=Calificación!G21,Datos!$E$6,IF(Datos!$D$7=Calificación!G21,Datos!$E$7,"")))</f>
        <v/>
      </c>
      <c r="H21" s="29" t="str">
        <f>+IF(Datos!$D$5=Calificación!H21,Datos!$E$5,IF(Datos!$D$6=Calificación!H21,Datos!$E$6,IF(Datos!$D$7=Calificación!H21,Datos!$E$7,"")))</f>
        <v/>
      </c>
      <c r="I21" s="29" t="str">
        <f>+IF(Datos!$D$5=Calificación!I21,Datos!$E$5,IF(Datos!$D$6=Calificación!I21,Datos!$E$6,IF(Datos!$D$7=Calificación!I21,Datos!$E$7,"")))</f>
        <v/>
      </c>
      <c r="J21" s="29" t="str">
        <f>+IF(Datos!$D$5=Calificación!J21,Datos!$E$5,IF(Datos!$D$6=Calificación!J21,Datos!$E$6,IF(Datos!$D$7=Calificación!J21,Datos!$E$7,"")))</f>
        <v/>
      </c>
      <c r="K21" s="29" t="str">
        <f>+IF(Datos!$D$5=Calificación!K21,Datos!$E$5,IF(Datos!$D$6=Calificación!K21,Datos!$E$6,IF(Datos!$D$7=Calificación!K21,Datos!$E$7,"")))</f>
        <v/>
      </c>
    </row>
    <row r="22" spans="1:11" x14ac:dyDescent="0.3">
      <c r="A22" s="80"/>
      <c r="B22" s="29" t="str">
        <f>+IF(Datos!$D$8=Calificación!B22,Datos!$E$8,IF(Datos!$D$9=Calificación!B22,Datos!$E$9,""))</f>
        <v/>
      </c>
      <c r="C22" s="29" t="str">
        <f>+IF(Datos!$D$8=Calificación!C22,Datos!$E$8,IF(Datos!$D$9=Calificación!C22,Datos!$E$9,""))</f>
        <v/>
      </c>
      <c r="D22" s="29" t="str">
        <f>+IF(Datos!$D$8=Calificación!D22,Datos!$E$8,IF(Datos!$D$9=Calificación!D22,Datos!$E$9,""))</f>
        <v/>
      </c>
      <c r="E22" s="29">
        <f>+IF(Datos!$D$8=Calificación!E22,Datos!$E$8,IF(Datos!$D$9=Calificación!E22,Datos!$E$9,""))</f>
        <v>1</v>
      </c>
      <c r="F22" s="29" t="str">
        <f>+IF(Datos!$D$8=Calificación!F22,Datos!$E$8,IF(Datos!$D$9=Calificación!F22,Datos!$E$9,""))</f>
        <v/>
      </c>
      <c r="G22" s="29" t="str">
        <f>+IF(Datos!$D$8=Calificación!G22,Datos!$E$8,IF(Datos!$D$9=Calificación!G22,Datos!$E$9,""))</f>
        <v/>
      </c>
      <c r="H22" s="29" t="str">
        <f>+IF(Datos!$D$8=Calificación!H22,Datos!$E$8,IF(Datos!$D$9=Calificación!H22,Datos!$E$9,""))</f>
        <v/>
      </c>
      <c r="I22" s="29" t="str">
        <f>+IF(Datos!$D$8=Calificación!I22,Datos!$E$8,IF(Datos!$D$9=Calificación!I22,Datos!$E$9,""))</f>
        <v/>
      </c>
      <c r="J22" s="29" t="str">
        <f>+IF(Datos!$D$8=Calificación!J22,Datos!$E$8,IF(Datos!$D$9=Calificación!J22,Datos!$E$9,""))</f>
        <v/>
      </c>
      <c r="K22" s="29" t="str">
        <f>+IF(Datos!$D$8=Calificación!K22,Datos!$E$8,IF(Datos!$D$9=Calificación!K22,Datos!$E$9,""))</f>
        <v/>
      </c>
    </row>
    <row r="23" spans="1:11" x14ac:dyDescent="0.3">
      <c r="A23" s="80"/>
      <c r="B23" s="29" t="str">
        <f>+IF(Datos!$D$10=Calificación!B23,Datos!$E$10,IF(Datos!$D$11=Calificación!B23,Datos!$E$11,""))</f>
        <v/>
      </c>
      <c r="C23" s="29" t="str">
        <f>+IF(Datos!$D$10=Calificación!C23,Datos!$E$10,IF(Datos!$D$11=Calificación!C23,Datos!$E$11,""))</f>
        <v/>
      </c>
      <c r="D23" s="29" t="str">
        <f>+IF(Datos!$D$10=Calificación!D23,Datos!$E$10,IF(Datos!$D$11=Calificación!D23,Datos!$E$11,""))</f>
        <v/>
      </c>
      <c r="E23" s="29">
        <f>+IF(Datos!$D$10=Calificación!E23,Datos!$E$10,IF(Datos!$D$11=Calificación!E23,Datos!$E$11,""))</f>
        <v>1</v>
      </c>
      <c r="F23" s="29" t="str">
        <f>+IF(Datos!$D$10=Calificación!F23,Datos!$E$10,IF(Datos!$D$11=Calificación!F23,Datos!$E$11,""))</f>
        <v/>
      </c>
      <c r="G23" s="29" t="str">
        <f>+IF(Datos!$D$10=Calificación!G23,Datos!$E$10,IF(Datos!$D$11=Calificación!G23,Datos!$E$11,""))</f>
        <v/>
      </c>
      <c r="H23" s="29" t="str">
        <f>+IF(Datos!$D$10=Calificación!H23,Datos!$E$10,IF(Datos!$D$11=Calificación!H23,Datos!$E$11,""))</f>
        <v/>
      </c>
      <c r="I23" s="29" t="str">
        <f>+IF(Datos!$D$10=Calificación!I23,Datos!$E$10,IF(Datos!$D$11=Calificación!I23,Datos!$E$11,""))</f>
        <v/>
      </c>
      <c r="J23" s="29" t="str">
        <f>+IF(Datos!$D$10=Calificación!J23,Datos!$E$10,IF(Datos!$D$11=Calificación!J23,Datos!$E$11,""))</f>
        <v/>
      </c>
      <c r="K23" s="29" t="str">
        <f>+IF(Datos!$D$10=Calificación!K23,Datos!$E$10,IF(Datos!$D$11=Calificación!K23,Datos!$E$11,""))</f>
        <v/>
      </c>
    </row>
    <row r="24" spans="1:11" x14ac:dyDescent="0.3">
      <c r="A24" s="80"/>
      <c r="B24" s="29" t="str">
        <f>+IF(Datos!$D$12=Calificación!B24,Datos!$E$12,IF(Datos!$D$13=Calificación!B24,Datos!$E$13,IF(Datos!$D$14=Calificación!B24,Datos!$E$14,"")))</f>
        <v/>
      </c>
      <c r="C24" s="29" t="str">
        <f>+IF(Datos!$D$12=Calificación!C24,Datos!$E$12,IF(Datos!$D$13=Calificación!C24,Datos!$E$13,IF(Datos!$D$14=Calificación!C24,Datos!$E$14,"")))</f>
        <v/>
      </c>
      <c r="D24" s="29" t="str">
        <f>+IF(Datos!$D$12=Calificación!D24,Datos!$E$12,IF(Datos!$D$13=Calificación!D24,Datos!$E$13,IF(Datos!$D$14=Calificación!D24,Datos!$E$14,"")))</f>
        <v/>
      </c>
      <c r="E24" s="29">
        <f>+IF(Datos!$D$12=Calificación!E24,Datos!$E$12,IF(Datos!$D$13=Calificación!E24,Datos!$E$13,IF(Datos!$D$14=Calificación!E24,Datos!$E$14,"")))</f>
        <v>2</v>
      </c>
      <c r="F24" s="29" t="str">
        <f>+IF(Datos!$D$12=Calificación!F24,Datos!$E$12,IF(Datos!$D$13=Calificación!F24,Datos!$E$13,IF(Datos!$D$14=Calificación!F24,Datos!$E$14,"")))</f>
        <v/>
      </c>
      <c r="G24" s="29" t="str">
        <f>+IF(Datos!$D$12=Calificación!G24,Datos!$E$12,IF(Datos!$D$13=Calificación!G24,Datos!$E$13,IF(Datos!$D$14=Calificación!G24,Datos!$E$14,"")))</f>
        <v/>
      </c>
      <c r="H24" s="29" t="str">
        <f>+IF(Datos!$D$12=Calificación!H24,Datos!$E$12,IF(Datos!$D$13=Calificación!H24,Datos!$E$13,IF(Datos!$D$14=Calificación!H24,Datos!$E$14,"")))</f>
        <v/>
      </c>
      <c r="I24" s="29" t="str">
        <f>+IF(Datos!$D$12=Calificación!I24,Datos!$E$12,IF(Datos!$D$13=Calificación!I24,Datos!$E$13,IF(Datos!$D$14=Calificación!I24,Datos!$E$14,"")))</f>
        <v/>
      </c>
      <c r="J24" s="29" t="str">
        <f>+IF(Datos!$D$12=Calificación!J24,Datos!$E$12,IF(Datos!$D$13=Calificación!J24,Datos!$E$13,IF(Datos!$D$14=Calificación!J24,Datos!$E$14,"")))</f>
        <v/>
      </c>
      <c r="K24" s="29" t="str">
        <f>+IF(Datos!$D$12=Calificación!K24,Datos!$E$12,IF(Datos!$D$13=Calificación!K24,Datos!$E$13,IF(Datos!$D$14=Calificación!K24,Datos!$E$14,"")))</f>
        <v/>
      </c>
    </row>
    <row r="25" spans="1:11" x14ac:dyDescent="0.3">
      <c r="A25" s="81"/>
      <c r="B25" s="30" t="str">
        <f>+IF(Datos!$D$15=Calificación!B25,Datos!$E$15,IF(Datos!$D$16=Calificación!B25,Datos!$E$16,IF(Datos!$D$17=Calificación!B25,Datos!$E$17,"")))</f>
        <v/>
      </c>
      <c r="C25" s="30" t="str">
        <f>+IF(Datos!$D$15=Calificación!C25,Datos!$E$15,IF(Datos!$D$16=Calificación!C25,Datos!$E$16,IF(Datos!$D$17=Calificación!C25,Datos!$E$17,"")))</f>
        <v/>
      </c>
      <c r="D25" s="30" t="str">
        <f>+IF(Datos!$D$15=Calificación!D25,Datos!$E$15,IF(Datos!$D$16=Calificación!D25,Datos!$E$16,IF(Datos!$D$17=Calificación!D25,Datos!$E$17,"")))</f>
        <v/>
      </c>
      <c r="E25" s="30">
        <f>+IF(Datos!$D$15=Calificación!E25,Datos!$E$15,IF(Datos!$D$16=Calificación!E25,Datos!$E$16,IF(Datos!$D$17=Calificación!E25,Datos!$E$17,"")))</f>
        <v>2</v>
      </c>
      <c r="F25" s="30" t="str">
        <f>+IF(Datos!$D$15=Calificación!F25,Datos!$E$15,IF(Datos!$D$16=Calificación!F25,Datos!$E$16,IF(Datos!$D$17=Calificación!F25,Datos!$E$17,"")))</f>
        <v/>
      </c>
      <c r="G25" s="30" t="str">
        <f>+IF(Datos!$D$15=Calificación!G25,Datos!$E$15,IF(Datos!$D$16=Calificación!G25,Datos!$E$16,IF(Datos!$D$17=Calificación!G25,Datos!$E$17,"")))</f>
        <v/>
      </c>
      <c r="H25" s="30" t="str">
        <f>+IF(Datos!$D$15=Calificación!H25,Datos!$E$15,IF(Datos!$D$16=Calificación!H25,Datos!$E$16,IF(Datos!$D$17=Calificación!H25,Datos!$E$17,"")))</f>
        <v/>
      </c>
      <c r="I25" s="30" t="str">
        <f>+IF(Datos!$D$15=Calificación!I25,Datos!$E$15,IF(Datos!$D$16=Calificación!I25,Datos!$E$16,IF(Datos!$D$17=Calificación!I25,Datos!$E$17,"")))</f>
        <v/>
      </c>
      <c r="J25" s="30" t="str">
        <f>+IF(Datos!$D$15=Calificación!J25,Datos!$E$15,IF(Datos!$D$16=Calificación!J25,Datos!$E$16,IF(Datos!$D$17=Calificación!J25,Datos!$E$17,"")))</f>
        <v/>
      </c>
      <c r="K25" s="30" t="str">
        <f>+IF(Datos!$D$15=Calificación!K25,Datos!$E$15,IF(Datos!$D$16=Calificación!K25,Datos!$E$16,IF(Datos!$D$17=Calificación!K25,Datos!$E$17,"")))</f>
        <v/>
      </c>
    </row>
    <row r="26" spans="1:11" x14ac:dyDescent="0.3">
      <c r="A26" s="79" t="str">
        <f>+Datos!A7</f>
        <v>Flora</v>
      </c>
      <c r="B26" s="28">
        <f>+IF(Datos!$D$3=Calificación!B26,Datos!$E$3,IF(Datos!$D$4=Calificación!B26,Datos!$E$4,""))</f>
        <v>-1</v>
      </c>
      <c r="C26" s="28" t="str">
        <f>+IF(Datos!$D$3=Calificación!C26,Datos!$E$3,IF(Datos!$D$4=Calificación!C26,Datos!$E$4,""))</f>
        <v/>
      </c>
      <c r="D26" s="28" t="str">
        <f>+IF(Datos!$D$3=Calificación!D26,Datos!$E$3,IF(Datos!$D$4=Calificación!D26,Datos!$E$4,""))</f>
        <v/>
      </c>
      <c r="E26" s="28" t="str">
        <f>+IF(Datos!$D$3=Calificación!E26,Datos!$E$3,IF(Datos!$D$4=Calificación!E26,Datos!$E$4,""))</f>
        <v/>
      </c>
      <c r="F26" s="28">
        <f>+IF(Datos!$D$3=Calificación!F26,Datos!$E$3,IF(Datos!$D$4=Calificación!F26,Datos!$E$4,""))</f>
        <v>-1</v>
      </c>
      <c r="G26" s="28" t="str">
        <f>+IF(Datos!$D$3=Calificación!G26,Datos!$E$3,IF(Datos!$D$4=Calificación!G26,Datos!$E$4,""))</f>
        <v/>
      </c>
      <c r="H26" s="28" t="str">
        <f>+IF(Datos!$D$3=Calificación!H26,Datos!$E$3,IF(Datos!$D$4=Calificación!H26,Datos!$E$4,""))</f>
        <v/>
      </c>
      <c r="I26" s="28" t="str">
        <f>+IF(Datos!$D$3=Calificación!I26,Datos!$E$3,IF(Datos!$D$4=Calificación!I26,Datos!$E$4,""))</f>
        <v/>
      </c>
      <c r="J26" s="28" t="str">
        <f>+IF(Datos!$D$3=Calificación!J26,Datos!$E$3,IF(Datos!$D$4=Calificación!J26,Datos!$E$4,""))</f>
        <v/>
      </c>
      <c r="K26" s="28" t="str">
        <f>+IF(Datos!$D$3=Calificación!K26,Datos!$E$3,IF(Datos!$D$4=Calificación!K26,Datos!$E$4,""))</f>
        <v/>
      </c>
    </row>
    <row r="27" spans="1:11" x14ac:dyDescent="0.3">
      <c r="A27" s="80"/>
      <c r="B27" s="29">
        <f>+IF(Datos!$D$5=Calificación!B27,Datos!$E$5,IF(Datos!$D$6=Calificación!B27,Datos!$E$6,IF(Datos!$D$7=Calificación!B27,Datos!$E$7,"")))</f>
        <v>0.5</v>
      </c>
      <c r="C27" s="29" t="str">
        <f>+IF(Datos!$D$5=Calificación!C27,Datos!$E$5,IF(Datos!$D$6=Calificación!C27,Datos!$E$6,IF(Datos!$D$7=Calificación!C27,Datos!$E$7,"")))</f>
        <v/>
      </c>
      <c r="D27" s="29" t="str">
        <f>+IF(Datos!$D$5=Calificación!D27,Datos!$E$5,IF(Datos!$D$6=Calificación!D27,Datos!$E$6,IF(Datos!$D$7=Calificación!D27,Datos!$E$7,"")))</f>
        <v/>
      </c>
      <c r="E27" s="29" t="str">
        <f>+IF(Datos!$D$5=Calificación!E27,Datos!$E$5,IF(Datos!$D$6=Calificación!E27,Datos!$E$6,IF(Datos!$D$7=Calificación!E27,Datos!$E$7,"")))</f>
        <v/>
      </c>
      <c r="F27" s="29">
        <f>+IF(Datos!$D$5=Calificación!F27,Datos!$E$5,IF(Datos!$D$6=Calificación!F27,Datos!$E$6,IF(Datos!$D$7=Calificación!F27,Datos!$E$7,"")))</f>
        <v>1</v>
      </c>
      <c r="G27" s="29" t="str">
        <f>+IF(Datos!$D$5=Calificación!G27,Datos!$E$5,IF(Datos!$D$6=Calificación!G27,Datos!$E$6,IF(Datos!$D$7=Calificación!G27,Datos!$E$7,"")))</f>
        <v/>
      </c>
      <c r="H27" s="29" t="str">
        <f>+IF(Datos!$D$5=Calificación!H27,Datos!$E$5,IF(Datos!$D$6=Calificación!H27,Datos!$E$6,IF(Datos!$D$7=Calificación!H27,Datos!$E$7,"")))</f>
        <v/>
      </c>
      <c r="I27" s="29" t="str">
        <f>+IF(Datos!$D$5=Calificación!I27,Datos!$E$5,IF(Datos!$D$6=Calificación!I27,Datos!$E$6,IF(Datos!$D$7=Calificación!I27,Datos!$E$7,"")))</f>
        <v/>
      </c>
      <c r="J27" s="29" t="str">
        <f>+IF(Datos!$D$5=Calificación!J27,Datos!$E$5,IF(Datos!$D$6=Calificación!J27,Datos!$E$6,IF(Datos!$D$7=Calificación!J27,Datos!$E$7,"")))</f>
        <v/>
      </c>
      <c r="K27" s="29" t="str">
        <f>+IF(Datos!$D$5=Calificación!K27,Datos!$E$5,IF(Datos!$D$6=Calificación!K27,Datos!$E$6,IF(Datos!$D$7=Calificación!K27,Datos!$E$7,"")))</f>
        <v/>
      </c>
    </row>
    <row r="28" spans="1:11" x14ac:dyDescent="0.3">
      <c r="A28" s="80"/>
      <c r="B28" s="29">
        <f>+IF(Datos!$D$8=Calificación!B28,Datos!$E$8,IF(Datos!$D$9=Calificación!B28,Datos!$E$9,""))</f>
        <v>1</v>
      </c>
      <c r="C28" s="29" t="str">
        <f>+IF(Datos!$D$8=Calificación!C28,Datos!$E$8,IF(Datos!$D$9=Calificación!C28,Datos!$E$9,""))</f>
        <v/>
      </c>
      <c r="D28" s="29" t="str">
        <f>+IF(Datos!$D$8=Calificación!D28,Datos!$E$8,IF(Datos!$D$9=Calificación!D28,Datos!$E$9,""))</f>
        <v/>
      </c>
      <c r="E28" s="29" t="str">
        <f>+IF(Datos!$D$8=Calificación!E28,Datos!$E$8,IF(Datos!$D$9=Calificación!E28,Datos!$E$9,""))</f>
        <v/>
      </c>
      <c r="F28" s="29">
        <f>+IF(Datos!$D$8=Calificación!F28,Datos!$E$8,IF(Datos!$D$9=Calificación!F28,Datos!$E$9,""))</f>
        <v>2</v>
      </c>
      <c r="G28" s="29" t="str">
        <f>+IF(Datos!$D$8=Calificación!G28,Datos!$E$8,IF(Datos!$D$9=Calificación!G28,Datos!$E$9,""))</f>
        <v/>
      </c>
      <c r="H28" s="29" t="str">
        <f>+IF(Datos!$D$8=Calificación!H28,Datos!$E$8,IF(Datos!$D$9=Calificación!H28,Datos!$E$9,""))</f>
        <v/>
      </c>
      <c r="I28" s="29" t="str">
        <f>+IF(Datos!$D$8=Calificación!I28,Datos!$E$8,IF(Datos!$D$9=Calificación!I28,Datos!$E$9,""))</f>
        <v/>
      </c>
      <c r="J28" s="29" t="str">
        <f>+IF(Datos!$D$8=Calificación!J28,Datos!$E$8,IF(Datos!$D$9=Calificación!J28,Datos!$E$9,""))</f>
        <v/>
      </c>
      <c r="K28" s="29" t="str">
        <f>+IF(Datos!$D$8=Calificación!K28,Datos!$E$8,IF(Datos!$D$9=Calificación!K28,Datos!$E$9,""))</f>
        <v/>
      </c>
    </row>
    <row r="29" spans="1:11" x14ac:dyDescent="0.3">
      <c r="A29" s="80"/>
      <c r="B29" s="29">
        <f>+IF(Datos!$D$10=Calificación!B29,Datos!$E$10,IF(Datos!$D$11=Calificación!B29,Datos!$E$11,""))</f>
        <v>2</v>
      </c>
      <c r="C29" s="29" t="str">
        <f>+IF(Datos!$D$10=Calificación!C29,Datos!$E$10,IF(Datos!$D$11=Calificación!C29,Datos!$E$11,""))</f>
        <v/>
      </c>
      <c r="D29" s="29" t="str">
        <f>+IF(Datos!$D$10=Calificación!D29,Datos!$E$10,IF(Datos!$D$11=Calificación!D29,Datos!$E$11,""))</f>
        <v/>
      </c>
      <c r="E29" s="29" t="str">
        <f>+IF(Datos!$D$10=Calificación!E29,Datos!$E$10,IF(Datos!$D$11=Calificación!E29,Datos!$E$11,""))</f>
        <v/>
      </c>
      <c r="F29" s="29">
        <f>+IF(Datos!$D$10=Calificación!F29,Datos!$E$10,IF(Datos!$D$11=Calificación!F29,Datos!$E$11,""))</f>
        <v>1</v>
      </c>
      <c r="G29" s="29" t="str">
        <f>+IF(Datos!$D$10=Calificación!G29,Datos!$E$10,IF(Datos!$D$11=Calificación!G29,Datos!$E$11,""))</f>
        <v/>
      </c>
      <c r="H29" s="29" t="str">
        <f>+IF(Datos!$D$10=Calificación!H29,Datos!$E$10,IF(Datos!$D$11=Calificación!H29,Datos!$E$11,""))</f>
        <v/>
      </c>
      <c r="I29" s="29" t="str">
        <f>+IF(Datos!$D$10=Calificación!I29,Datos!$E$10,IF(Datos!$D$11=Calificación!I29,Datos!$E$11,""))</f>
        <v/>
      </c>
      <c r="J29" s="29" t="str">
        <f>+IF(Datos!$D$10=Calificación!J29,Datos!$E$10,IF(Datos!$D$11=Calificación!J29,Datos!$E$11,""))</f>
        <v/>
      </c>
      <c r="K29" s="29" t="str">
        <f>+IF(Datos!$D$10=Calificación!K29,Datos!$E$10,IF(Datos!$D$11=Calificación!K29,Datos!$E$11,""))</f>
        <v/>
      </c>
    </row>
    <row r="30" spans="1:11" x14ac:dyDescent="0.3">
      <c r="A30" s="80"/>
      <c r="B30" s="29">
        <f>+IF(Datos!$D$12=Calificación!B30,Datos!$E$12,IF(Datos!$D$13=Calificación!B30,Datos!$E$13,IF(Datos!$D$14=Calificación!B30,Datos!$E$14,"")))</f>
        <v>2</v>
      </c>
      <c r="C30" s="29" t="str">
        <f>+IF(Datos!$D$12=Calificación!C30,Datos!$E$12,IF(Datos!$D$13=Calificación!C30,Datos!$E$13,IF(Datos!$D$14=Calificación!C30,Datos!$E$14,"")))</f>
        <v/>
      </c>
      <c r="D30" s="29" t="str">
        <f>+IF(Datos!$D$12=Calificación!D30,Datos!$E$12,IF(Datos!$D$13=Calificación!D30,Datos!$E$13,IF(Datos!$D$14=Calificación!D30,Datos!$E$14,"")))</f>
        <v/>
      </c>
      <c r="E30" s="29" t="str">
        <f>+IF(Datos!$D$12=Calificación!E30,Datos!$E$12,IF(Datos!$D$13=Calificación!E30,Datos!$E$13,IF(Datos!$D$14=Calificación!E30,Datos!$E$14,"")))</f>
        <v/>
      </c>
      <c r="F30" s="29">
        <f>+IF(Datos!$D$12=Calificación!F30,Datos!$E$12,IF(Datos!$D$13=Calificación!F30,Datos!$E$13,IF(Datos!$D$14=Calificación!F30,Datos!$E$14,"")))</f>
        <v>2</v>
      </c>
      <c r="G30" s="29" t="str">
        <f>+IF(Datos!$D$12=Calificación!G30,Datos!$E$12,IF(Datos!$D$13=Calificación!G30,Datos!$E$13,IF(Datos!$D$14=Calificación!G30,Datos!$E$14,"")))</f>
        <v/>
      </c>
      <c r="H30" s="29" t="str">
        <f>+IF(Datos!$D$12=Calificación!H30,Datos!$E$12,IF(Datos!$D$13=Calificación!H30,Datos!$E$13,IF(Datos!$D$14=Calificación!H30,Datos!$E$14,"")))</f>
        <v/>
      </c>
      <c r="I30" s="29" t="str">
        <f>+IF(Datos!$D$12=Calificación!I30,Datos!$E$12,IF(Datos!$D$13=Calificación!I30,Datos!$E$13,IF(Datos!$D$14=Calificación!I30,Datos!$E$14,"")))</f>
        <v/>
      </c>
      <c r="J30" s="29" t="str">
        <f>+IF(Datos!$D$12=Calificación!J30,Datos!$E$12,IF(Datos!$D$13=Calificación!J30,Datos!$E$13,IF(Datos!$D$14=Calificación!J30,Datos!$E$14,"")))</f>
        <v/>
      </c>
      <c r="K30" s="29" t="str">
        <f>+IF(Datos!$D$12=Calificación!K30,Datos!$E$12,IF(Datos!$D$13=Calificación!K30,Datos!$E$13,IF(Datos!$D$14=Calificación!K30,Datos!$E$14,"")))</f>
        <v/>
      </c>
    </row>
    <row r="31" spans="1:11" x14ac:dyDescent="0.3">
      <c r="A31" s="81"/>
      <c r="B31" s="30">
        <f>+IF(Datos!$D$15=Calificación!B31,Datos!$E$15,IF(Datos!$D$16=Calificación!B31,Datos!$E$16,IF(Datos!$D$17=Calificación!B31,Datos!$E$17,"")))</f>
        <v>1</v>
      </c>
      <c r="C31" s="30" t="str">
        <f>+IF(Datos!$D$15=Calificación!C31,Datos!$E$15,IF(Datos!$D$16=Calificación!C31,Datos!$E$16,IF(Datos!$D$17=Calificación!C31,Datos!$E$17,"")))</f>
        <v/>
      </c>
      <c r="D31" s="30" t="str">
        <f>+IF(Datos!$D$15=Calificación!D31,Datos!$E$15,IF(Datos!$D$16=Calificación!D31,Datos!$E$16,IF(Datos!$D$17=Calificación!D31,Datos!$E$17,"")))</f>
        <v/>
      </c>
      <c r="E31" s="30" t="str">
        <f>+IF(Datos!$D$15=Calificación!E31,Datos!$E$15,IF(Datos!$D$16=Calificación!E31,Datos!$E$16,IF(Datos!$D$17=Calificación!E31,Datos!$E$17,"")))</f>
        <v/>
      </c>
      <c r="F31" s="30">
        <f>+IF(Datos!$D$15=Calificación!F31,Datos!$E$15,IF(Datos!$D$16=Calificación!F31,Datos!$E$16,IF(Datos!$D$17=Calificación!F31,Datos!$E$17,"")))</f>
        <v>1</v>
      </c>
      <c r="G31" s="30" t="str">
        <f>+IF(Datos!$D$15=Calificación!G31,Datos!$E$15,IF(Datos!$D$16=Calificación!G31,Datos!$E$16,IF(Datos!$D$17=Calificación!G31,Datos!$E$17,"")))</f>
        <v/>
      </c>
      <c r="H31" s="30" t="str">
        <f>+IF(Datos!$D$15=Calificación!H31,Datos!$E$15,IF(Datos!$D$16=Calificación!H31,Datos!$E$16,IF(Datos!$D$17=Calificación!H31,Datos!$E$17,"")))</f>
        <v/>
      </c>
      <c r="I31" s="30" t="str">
        <f>+IF(Datos!$D$15=Calificación!I31,Datos!$E$15,IF(Datos!$D$16=Calificación!I31,Datos!$E$16,IF(Datos!$D$17=Calificación!I31,Datos!$E$17,"")))</f>
        <v/>
      </c>
      <c r="J31" s="30" t="str">
        <f>+IF(Datos!$D$15=Calificación!J31,Datos!$E$15,IF(Datos!$D$16=Calificación!J31,Datos!$E$16,IF(Datos!$D$17=Calificación!J31,Datos!$E$17,"")))</f>
        <v/>
      </c>
      <c r="K31" s="30" t="str">
        <f>+IF(Datos!$D$15=Calificación!K31,Datos!$E$15,IF(Datos!$D$16=Calificación!K31,Datos!$E$16,IF(Datos!$D$17=Calificación!K31,Datos!$E$17,"")))</f>
        <v/>
      </c>
    </row>
    <row r="32" spans="1:11" x14ac:dyDescent="0.3">
      <c r="A32" s="79" t="str">
        <f>+Datos!A8</f>
        <v xml:space="preserve">Fauna </v>
      </c>
      <c r="B32" s="28" t="str">
        <f>+IF(Datos!$D$3=Calificación!B32,Datos!$E$3,IF(Datos!$D$4=Calificación!B32,Datos!$E$4,""))</f>
        <v/>
      </c>
      <c r="C32" s="28" t="str">
        <f>+IF(Datos!$D$3=Calificación!C32,Datos!$E$3,IF(Datos!$D$4=Calificación!C32,Datos!$E$4,""))</f>
        <v/>
      </c>
      <c r="D32" s="28" t="str">
        <f>+IF(Datos!$D$3=Calificación!D32,Datos!$E$3,IF(Datos!$D$4=Calificación!D32,Datos!$E$4,""))</f>
        <v/>
      </c>
      <c r="E32" s="28">
        <f>+IF(Datos!$D$3=Calificación!E32,Datos!$E$3,IF(Datos!$D$4=Calificación!E32,Datos!$E$4,""))</f>
        <v>-1</v>
      </c>
      <c r="F32" s="28">
        <f>+IF(Datos!$D$3=Calificación!F32,Datos!$E$3,IF(Datos!$D$4=Calificación!F32,Datos!$E$4,""))</f>
        <v>-1</v>
      </c>
      <c r="G32" s="28" t="str">
        <f>+IF(Datos!$D$3=Calificación!G32,Datos!$E$3,IF(Datos!$D$4=Calificación!G32,Datos!$E$4,""))</f>
        <v/>
      </c>
      <c r="H32" s="28" t="str">
        <f>+IF(Datos!$D$3=Calificación!H32,Datos!$E$3,IF(Datos!$D$4=Calificación!H32,Datos!$E$4,""))</f>
        <v/>
      </c>
      <c r="I32" s="28" t="str">
        <f>+IF(Datos!$D$3=Calificación!I32,Datos!$E$3,IF(Datos!$D$4=Calificación!I32,Datos!$E$4,""))</f>
        <v/>
      </c>
      <c r="J32" s="28" t="str">
        <f>+IF(Datos!$D$3=Calificación!J32,Datos!$E$3,IF(Datos!$D$4=Calificación!J32,Datos!$E$4,""))</f>
        <v/>
      </c>
      <c r="K32" s="28" t="str">
        <f>+IF(Datos!$D$3=Calificación!K32,Datos!$E$3,IF(Datos!$D$4=Calificación!K32,Datos!$E$4,""))</f>
        <v/>
      </c>
    </row>
    <row r="33" spans="1:11" x14ac:dyDescent="0.3">
      <c r="A33" s="80"/>
      <c r="B33" s="29" t="str">
        <f>+IF(Datos!$D$5=Calificación!B33,Datos!$E$5,IF(Datos!$D$6=Calificación!B33,Datos!$E$6,IF(Datos!$D$7=Calificación!B33,Datos!$E$7,"")))</f>
        <v/>
      </c>
      <c r="C33" s="29" t="str">
        <f>+IF(Datos!$D$5=Calificación!C33,Datos!$E$5,IF(Datos!$D$6=Calificación!C33,Datos!$E$6,IF(Datos!$D$7=Calificación!C33,Datos!$E$7,"")))</f>
        <v/>
      </c>
      <c r="D33" s="29" t="str">
        <f>+IF(Datos!$D$5=Calificación!D33,Datos!$E$5,IF(Datos!$D$6=Calificación!D33,Datos!$E$6,IF(Datos!$D$7=Calificación!D33,Datos!$E$7,"")))</f>
        <v/>
      </c>
      <c r="E33" s="29">
        <f>+IF(Datos!$D$5=Calificación!E33,Datos!$E$5,IF(Datos!$D$6=Calificación!E33,Datos!$E$6,IF(Datos!$D$7=Calificación!E33,Datos!$E$7,"")))</f>
        <v>0.5</v>
      </c>
      <c r="F33" s="29">
        <f>+IF(Datos!$D$5=Calificación!F33,Datos!$E$5,IF(Datos!$D$6=Calificación!F33,Datos!$E$6,IF(Datos!$D$7=Calificación!F33,Datos!$E$7,"")))</f>
        <v>0.5</v>
      </c>
      <c r="G33" s="29" t="str">
        <f>+IF(Datos!$D$5=Calificación!G33,Datos!$E$5,IF(Datos!$D$6=Calificación!G33,Datos!$E$6,IF(Datos!$D$7=Calificación!G33,Datos!$E$7,"")))</f>
        <v/>
      </c>
      <c r="H33" s="29" t="str">
        <f>+IF(Datos!$D$5=Calificación!H33,Datos!$E$5,IF(Datos!$D$6=Calificación!H33,Datos!$E$6,IF(Datos!$D$7=Calificación!H33,Datos!$E$7,"")))</f>
        <v/>
      </c>
      <c r="I33" s="29" t="str">
        <f>+IF(Datos!$D$5=Calificación!I33,Datos!$E$5,IF(Datos!$D$6=Calificación!I33,Datos!$E$6,IF(Datos!$D$7=Calificación!I33,Datos!$E$7,"")))</f>
        <v/>
      </c>
      <c r="J33" s="29" t="str">
        <f>+IF(Datos!$D$5=Calificación!J33,Datos!$E$5,IF(Datos!$D$6=Calificación!J33,Datos!$E$6,IF(Datos!$D$7=Calificación!J33,Datos!$E$7,"")))</f>
        <v/>
      </c>
      <c r="K33" s="29" t="str">
        <f>+IF(Datos!$D$5=Calificación!K33,Datos!$E$5,IF(Datos!$D$6=Calificación!K33,Datos!$E$6,IF(Datos!$D$7=Calificación!K33,Datos!$E$7,"")))</f>
        <v/>
      </c>
    </row>
    <row r="34" spans="1:11" x14ac:dyDescent="0.3">
      <c r="A34" s="80"/>
      <c r="B34" s="29" t="str">
        <f>+IF(Datos!$D$8=Calificación!B34,Datos!$E$8,IF(Datos!$D$9=Calificación!B34,Datos!$E$9,""))</f>
        <v/>
      </c>
      <c r="C34" s="29" t="str">
        <f>+IF(Datos!$D$8=Calificación!C34,Datos!$E$8,IF(Datos!$D$9=Calificación!C34,Datos!$E$9,""))</f>
        <v/>
      </c>
      <c r="D34" s="29" t="str">
        <f>+IF(Datos!$D$8=Calificación!D34,Datos!$E$8,IF(Datos!$D$9=Calificación!D34,Datos!$E$9,""))</f>
        <v/>
      </c>
      <c r="E34" s="29">
        <f>+IF(Datos!$D$8=Calificación!E34,Datos!$E$8,IF(Datos!$D$9=Calificación!E34,Datos!$E$9,""))</f>
        <v>1</v>
      </c>
      <c r="F34" s="29">
        <f>+IF(Datos!$D$8=Calificación!F34,Datos!$E$8,IF(Datos!$D$9=Calificación!F34,Datos!$E$9,""))</f>
        <v>2</v>
      </c>
      <c r="G34" s="29" t="str">
        <f>+IF(Datos!$D$8=Calificación!G34,Datos!$E$8,IF(Datos!$D$9=Calificación!G34,Datos!$E$9,""))</f>
        <v/>
      </c>
      <c r="H34" s="29" t="str">
        <f>+IF(Datos!$D$8=Calificación!H34,Datos!$E$8,IF(Datos!$D$9=Calificación!H34,Datos!$E$9,""))</f>
        <v/>
      </c>
      <c r="I34" s="29" t="str">
        <f>+IF(Datos!$D$8=Calificación!I34,Datos!$E$8,IF(Datos!$D$9=Calificación!I34,Datos!$E$9,""))</f>
        <v/>
      </c>
      <c r="J34" s="29" t="str">
        <f>+IF(Datos!$D$8=Calificación!J34,Datos!$E$8,IF(Datos!$D$9=Calificación!J34,Datos!$E$9,""))</f>
        <v/>
      </c>
      <c r="K34" s="29" t="str">
        <f>+IF(Datos!$D$8=Calificación!K34,Datos!$E$8,IF(Datos!$D$9=Calificación!K34,Datos!$E$9,""))</f>
        <v/>
      </c>
    </row>
    <row r="35" spans="1:11" x14ac:dyDescent="0.3">
      <c r="A35" s="80"/>
      <c r="B35" s="29" t="str">
        <f>+IF(Datos!$D$10=Calificación!B35,Datos!$E$10,IF(Datos!$D$11=Calificación!B35,Datos!$E$11,""))</f>
        <v/>
      </c>
      <c r="C35" s="29" t="str">
        <f>+IF(Datos!$D$10=Calificación!C35,Datos!$E$10,IF(Datos!$D$11=Calificación!C35,Datos!$E$11,""))</f>
        <v/>
      </c>
      <c r="D35" s="29" t="str">
        <f>+IF(Datos!$D$10=Calificación!D35,Datos!$E$10,IF(Datos!$D$11=Calificación!D35,Datos!$E$11,""))</f>
        <v/>
      </c>
      <c r="E35" s="29">
        <f>+IF(Datos!$D$10=Calificación!E35,Datos!$E$10,IF(Datos!$D$11=Calificación!E35,Datos!$E$11,""))</f>
        <v>2</v>
      </c>
      <c r="F35" s="29">
        <f>+IF(Datos!$D$10=Calificación!F35,Datos!$E$10,IF(Datos!$D$11=Calificación!F35,Datos!$E$11,""))</f>
        <v>1</v>
      </c>
      <c r="G35" s="29" t="str">
        <f>+IF(Datos!$D$10=Calificación!G35,Datos!$E$10,IF(Datos!$D$11=Calificación!G35,Datos!$E$11,""))</f>
        <v/>
      </c>
      <c r="H35" s="29" t="str">
        <f>+IF(Datos!$D$10=Calificación!H35,Datos!$E$10,IF(Datos!$D$11=Calificación!H35,Datos!$E$11,""))</f>
        <v/>
      </c>
      <c r="I35" s="29" t="str">
        <f>+IF(Datos!$D$10=Calificación!I35,Datos!$E$10,IF(Datos!$D$11=Calificación!I35,Datos!$E$11,""))</f>
        <v/>
      </c>
      <c r="J35" s="29" t="str">
        <f>+IF(Datos!$D$10=Calificación!J35,Datos!$E$10,IF(Datos!$D$11=Calificación!J35,Datos!$E$11,""))</f>
        <v/>
      </c>
      <c r="K35" s="29" t="str">
        <f>+IF(Datos!$D$10=Calificación!K35,Datos!$E$10,IF(Datos!$D$11=Calificación!K35,Datos!$E$11,""))</f>
        <v/>
      </c>
    </row>
    <row r="36" spans="1:11" x14ac:dyDescent="0.3">
      <c r="A36" s="80"/>
      <c r="B36" s="29" t="str">
        <f>+IF(Datos!$D$12=Calificación!B36,Datos!$E$12,IF(Datos!$D$13=Calificación!B36,Datos!$E$13,IF(Datos!$D$14=Calificación!B36,Datos!$E$14,"")))</f>
        <v/>
      </c>
      <c r="C36" s="29" t="str">
        <f>+IF(Datos!$D$12=Calificación!C36,Datos!$E$12,IF(Datos!$D$13=Calificación!C36,Datos!$E$13,IF(Datos!$D$14=Calificación!C36,Datos!$E$14,"")))</f>
        <v/>
      </c>
      <c r="D36" s="29" t="str">
        <f>+IF(Datos!$D$12=Calificación!D36,Datos!$E$12,IF(Datos!$D$13=Calificación!D36,Datos!$E$13,IF(Datos!$D$14=Calificación!D36,Datos!$E$14,"")))</f>
        <v/>
      </c>
      <c r="E36" s="29">
        <f>+IF(Datos!$D$12=Calificación!E36,Datos!$E$12,IF(Datos!$D$13=Calificación!E36,Datos!$E$13,IF(Datos!$D$14=Calificación!E36,Datos!$E$14,"")))</f>
        <v>2</v>
      </c>
      <c r="F36" s="29">
        <f>+IF(Datos!$D$12=Calificación!F36,Datos!$E$12,IF(Datos!$D$13=Calificación!F36,Datos!$E$13,IF(Datos!$D$14=Calificación!F36,Datos!$E$14,"")))</f>
        <v>2</v>
      </c>
      <c r="G36" s="29" t="str">
        <f>+IF(Datos!$D$12=Calificación!G36,Datos!$E$12,IF(Datos!$D$13=Calificación!G36,Datos!$E$13,IF(Datos!$D$14=Calificación!G36,Datos!$E$14,"")))</f>
        <v/>
      </c>
      <c r="H36" s="29" t="str">
        <f>+IF(Datos!$D$12=Calificación!H36,Datos!$E$12,IF(Datos!$D$13=Calificación!H36,Datos!$E$13,IF(Datos!$D$14=Calificación!H36,Datos!$E$14,"")))</f>
        <v/>
      </c>
      <c r="I36" s="29" t="str">
        <f>+IF(Datos!$D$12=Calificación!I36,Datos!$E$12,IF(Datos!$D$13=Calificación!I36,Datos!$E$13,IF(Datos!$D$14=Calificación!I36,Datos!$E$14,"")))</f>
        <v/>
      </c>
      <c r="J36" s="29" t="str">
        <f>+IF(Datos!$D$12=Calificación!J36,Datos!$E$12,IF(Datos!$D$13=Calificación!J36,Datos!$E$13,IF(Datos!$D$14=Calificación!J36,Datos!$E$14,"")))</f>
        <v/>
      </c>
      <c r="K36" s="29" t="str">
        <f>+IF(Datos!$D$12=Calificación!K36,Datos!$E$12,IF(Datos!$D$13=Calificación!K36,Datos!$E$13,IF(Datos!$D$14=Calificación!K36,Datos!$E$14,"")))</f>
        <v/>
      </c>
    </row>
    <row r="37" spans="1:11" x14ac:dyDescent="0.3">
      <c r="A37" s="81"/>
      <c r="B37" s="30" t="str">
        <f>+IF(Datos!$D$15=Calificación!B37,Datos!$E$15,IF(Datos!$D$16=Calificación!B37,Datos!$E$16,IF(Datos!$D$17=Calificación!B37,Datos!$E$17,"")))</f>
        <v/>
      </c>
      <c r="C37" s="30" t="str">
        <f>+IF(Datos!$D$15=Calificación!C37,Datos!$E$15,IF(Datos!$D$16=Calificación!C37,Datos!$E$16,IF(Datos!$D$17=Calificación!C37,Datos!$E$17,"")))</f>
        <v/>
      </c>
      <c r="D37" s="30" t="str">
        <f>+IF(Datos!$D$15=Calificación!D37,Datos!$E$15,IF(Datos!$D$16=Calificación!D37,Datos!$E$16,IF(Datos!$D$17=Calificación!D37,Datos!$E$17,"")))</f>
        <v/>
      </c>
      <c r="E37" s="30">
        <f>+IF(Datos!$D$15=Calificación!E37,Datos!$E$15,IF(Datos!$D$16=Calificación!E37,Datos!$E$16,IF(Datos!$D$17=Calificación!E37,Datos!$E$17,"")))</f>
        <v>1</v>
      </c>
      <c r="F37" s="30">
        <f>+IF(Datos!$D$15=Calificación!F37,Datos!$E$15,IF(Datos!$D$16=Calificación!F37,Datos!$E$16,IF(Datos!$D$17=Calificación!F37,Datos!$E$17,"")))</f>
        <v>1</v>
      </c>
      <c r="G37" s="30" t="str">
        <f>+IF(Datos!$D$15=Calificación!G37,Datos!$E$15,IF(Datos!$D$16=Calificación!G37,Datos!$E$16,IF(Datos!$D$17=Calificación!G37,Datos!$E$17,"")))</f>
        <v/>
      </c>
      <c r="H37" s="30" t="str">
        <f>+IF(Datos!$D$15=Calificación!H37,Datos!$E$15,IF(Datos!$D$16=Calificación!H37,Datos!$E$16,IF(Datos!$D$17=Calificación!H37,Datos!$E$17,"")))</f>
        <v/>
      </c>
      <c r="I37" s="30" t="str">
        <f>+IF(Datos!$D$15=Calificación!I37,Datos!$E$15,IF(Datos!$D$16=Calificación!I37,Datos!$E$16,IF(Datos!$D$17=Calificación!I37,Datos!$E$17,"")))</f>
        <v/>
      </c>
      <c r="J37" s="30" t="str">
        <f>+IF(Datos!$D$15=Calificación!J37,Datos!$E$15,IF(Datos!$D$16=Calificación!J37,Datos!$E$16,IF(Datos!$D$17=Calificación!J37,Datos!$E$17,"")))</f>
        <v/>
      </c>
      <c r="K37" s="30" t="str">
        <f>+IF(Datos!$D$15=Calificación!K37,Datos!$E$15,IF(Datos!$D$16=Calificación!K37,Datos!$E$16,IF(Datos!$D$17=Calificación!K37,Datos!$E$17,"")))</f>
        <v/>
      </c>
    </row>
    <row r="38" spans="1:11" x14ac:dyDescent="0.3">
      <c r="A38" s="79" t="str">
        <f>+Datos!A9</f>
        <v>Empleo</v>
      </c>
      <c r="B38" s="28" t="str">
        <f>+IF(Datos!$D$3=Calificación!B38,Datos!$E$3,IF(Datos!$D$4=Calificación!B38,Datos!$E$4,""))</f>
        <v/>
      </c>
      <c r="C38" s="28">
        <f>+IF(Datos!$D$3=Calificación!C38,Datos!$E$3,IF(Datos!$D$4=Calificación!C38,Datos!$E$4,""))</f>
        <v>1</v>
      </c>
      <c r="D38" s="28">
        <f>+IF(Datos!$D$3=Calificación!D38,Datos!$E$3,IF(Datos!$D$4=Calificación!D38,Datos!$E$4,""))</f>
        <v>1</v>
      </c>
      <c r="E38" s="28" t="str">
        <f>+IF(Datos!$D$3=Calificación!E38,Datos!$E$3,IF(Datos!$D$4=Calificación!E38,Datos!$E$4,""))</f>
        <v/>
      </c>
      <c r="F38" s="28" t="str">
        <f>+IF(Datos!$D$3=Calificación!F38,Datos!$E$3,IF(Datos!$D$4=Calificación!F38,Datos!$E$4,""))</f>
        <v/>
      </c>
      <c r="G38" s="28">
        <f>+IF(Datos!$D$3=Calificación!G38,Datos!$E$3,IF(Datos!$D$4=Calificación!G38,Datos!$E$4,""))</f>
        <v>1</v>
      </c>
      <c r="H38" s="28">
        <f>+IF(Datos!$D$3=Calificación!H38,Datos!$E$3,IF(Datos!$D$4=Calificación!H38,Datos!$E$4,""))</f>
        <v>1</v>
      </c>
      <c r="I38" s="28">
        <f>+IF(Datos!$D$3=Calificación!I38,Datos!$E$3,IF(Datos!$D$4=Calificación!I38,Datos!$E$4,""))</f>
        <v>1</v>
      </c>
      <c r="J38" s="28" t="str">
        <f>+IF(Datos!$D$3=Calificación!J38,Datos!$E$3,IF(Datos!$D$4=Calificación!J38,Datos!$E$4,""))</f>
        <v/>
      </c>
      <c r="K38" s="28" t="str">
        <f>+IF(Datos!$D$3=Calificación!K38,Datos!$E$3,IF(Datos!$D$4=Calificación!K38,Datos!$E$4,""))</f>
        <v/>
      </c>
    </row>
    <row r="39" spans="1:11" x14ac:dyDescent="0.3">
      <c r="A39" s="80"/>
      <c r="B39" s="29" t="str">
        <f>+IF(Datos!$D$5=Calificación!B39,Datos!$E$5,IF(Datos!$D$6=Calificación!B39,Datos!$E$6,IF(Datos!$D$7=Calificación!B39,Datos!$E$7,"")))</f>
        <v/>
      </c>
      <c r="C39" s="29">
        <f>+IF(Datos!$D$5=Calificación!C39,Datos!$E$5,IF(Datos!$D$6=Calificación!C39,Datos!$E$6,IF(Datos!$D$7=Calificación!C39,Datos!$E$7,"")))</f>
        <v>1</v>
      </c>
      <c r="D39" s="29">
        <f>+IF(Datos!$D$5=Calificación!D39,Datos!$E$5,IF(Datos!$D$6=Calificación!D39,Datos!$E$6,IF(Datos!$D$7=Calificación!D39,Datos!$E$7,"")))</f>
        <v>1</v>
      </c>
      <c r="E39" s="29" t="str">
        <f>+IF(Datos!$D$5=Calificación!E39,Datos!$E$5,IF(Datos!$D$6=Calificación!E39,Datos!$E$6,IF(Datos!$D$7=Calificación!E39,Datos!$E$7,"")))</f>
        <v/>
      </c>
      <c r="F39" s="29" t="str">
        <f>+IF(Datos!$D$5=Calificación!F39,Datos!$E$5,IF(Datos!$D$6=Calificación!F39,Datos!$E$6,IF(Datos!$D$7=Calificación!F39,Datos!$E$7,"")))</f>
        <v/>
      </c>
      <c r="G39" s="29">
        <f>+IF(Datos!$D$5=Calificación!G39,Datos!$E$5,IF(Datos!$D$6=Calificación!G39,Datos!$E$6,IF(Datos!$D$7=Calificación!G39,Datos!$E$7,"")))</f>
        <v>1</v>
      </c>
      <c r="H39" s="29">
        <f>+IF(Datos!$D$5=Calificación!H39,Datos!$E$5,IF(Datos!$D$6=Calificación!H39,Datos!$E$6,IF(Datos!$D$7=Calificación!H39,Datos!$E$7,"")))</f>
        <v>1</v>
      </c>
      <c r="I39" s="29">
        <f>+IF(Datos!$D$5=Calificación!I39,Datos!$E$5,IF(Datos!$D$6=Calificación!I39,Datos!$E$6,IF(Datos!$D$7=Calificación!I39,Datos!$E$7,"")))</f>
        <v>0.5</v>
      </c>
      <c r="J39" s="29" t="str">
        <f>+IF(Datos!$D$5=Calificación!J39,Datos!$E$5,IF(Datos!$D$6=Calificación!J39,Datos!$E$6,IF(Datos!$D$7=Calificación!J39,Datos!$E$7,"")))</f>
        <v/>
      </c>
      <c r="K39" s="29" t="str">
        <f>+IF(Datos!$D$5=Calificación!K39,Datos!$E$5,IF(Datos!$D$6=Calificación!K39,Datos!$E$6,IF(Datos!$D$7=Calificación!K39,Datos!$E$7,"")))</f>
        <v/>
      </c>
    </row>
    <row r="40" spans="1:11" x14ac:dyDescent="0.3">
      <c r="A40" s="80"/>
      <c r="B40" s="29" t="str">
        <f>+IF(Datos!$D$8=Calificación!B40,Datos!$E$8,IF(Datos!$D$9=Calificación!B40,Datos!$E$9,""))</f>
        <v/>
      </c>
      <c r="C40" s="29">
        <f>+IF(Datos!$D$8=Calificación!C40,Datos!$E$8,IF(Datos!$D$9=Calificación!C40,Datos!$E$9,""))</f>
        <v>1</v>
      </c>
      <c r="D40" s="29">
        <f>+IF(Datos!$D$8=Calificación!D40,Datos!$E$8,IF(Datos!$D$9=Calificación!D40,Datos!$E$9,""))</f>
        <v>1</v>
      </c>
      <c r="E40" s="29" t="str">
        <f>+IF(Datos!$D$8=Calificación!E40,Datos!$E$8,IF(Datos!$D$9=Calificación!E40,Datos!$E$9,""))</f>
        <v/>
      </c>
      <c r="F40" s="29" t="str">
        <f>+IF(Datos!$D$8=Calificación!F40,Datos!$E$8,IF(Datos!$D$9=Calificación!F40,Datos!$E$9,""))</f>
        <v/>
      </c>
      <c r="G40" s="29">
        <f>+IF(Datos!$D$8=Calificación!G40,Datos!$E$8,IF(Datos!$D$9=Calificación!G40,Datos!$E$9,""))</f>
        <v>2</v>
      </c>
      <c r="H40" s="29">
        <f>+IF(Datos!$D$8=Calificación!H40,Datos!$E$8,IF(Datos!$D$9=Calificación!H40,Datos!$E$9,""))</f>
        <v>2</v>
      </c>
      <c r="I40" s="29">
        <f>+IF(Datos!$D$8=Calificación!I40,Datos!$E$8,IF(Datos!$D$9=Calificación!I40,Datos!$E$9,""))</f>
        <v>2</v>
      </c>
      <c r="J40" s="29" t="str">
        <f>+IF(Datos!$D$8=Calificación!J40,Datos!$E$8,IF(Datos!$D$9=Calificación!J40,Datos!$E$9,""))</f>
        <v/>
      </c>
      <c r="K40" s="29" t="str">
        <f>+IF(Datos!$D$8=Calificación!K40,Datos!$E$8,IF(Datos!$D$9=Calificación!K40,Datos!$E$9,""))</f>
        <v/>
      </c>
    </row>
    <row r="41" spans="1:11" x14ac:dyDescent="0.3">
      <c r="A41" s="80"/>
      <c r="B41" s="29" t="str">
        <f>+IF(Datos!$D$10=Calificación!B41,Datos!$E$10,IF(Datos!$D$11=Calificación!B41,Datos!$E$11,""))</f>
        <v/>
      </c>
      <c r="C41" s="29">
        <f>+IF(Datos!$D$10=Calificación!C41,Datos!$E$10,IF(Datos!$D$11=Calificación!C41,Datos!$E$11,""))</f>
        <v>1</v>
      </c>
      <c r="D41" s="29">
        <f>+IF(Datos!$D$10=Calificación!D41,Datos!$E$10,IF(Datos!$D$11=Calificación!D41,Datos!$E$11,""))</f>
        <v>1</v>
      </c>
      <c r="E41" s="29" t="str">
        <f>+IF(Datos!$D$10=Calificación!E41,Datos!$E$10,IF(Datos!$D$11=Calificación!E41,Datos!$E$11,""))</f>
        <v/>
      </c>
      <c r="F41" s="29" t="str">
        <f>+IF(Datos!$D$10=Calificación!F41,Datos!$E$10,IF(Datos!$D$11=Calificación!F41,Datos!$E$11,""))</f>
        <v/>
      </c>
      <c r="G41" s="29">
        <f>+IF(Datos!$D$10=Calificación!G41,Datos!$E$10,IF(Datos!$D$11=Calificación!G41,Datos!$E$11,""))</f>
        <v>1</v>
      </c>
      <c r="H41" s="29">
        <f>+IF(Datos!$D$10=Calificación!H41,Datos!$E$10,IF(Datos!$D$11=Calificación!H41,Datos!$E$11,""))</f>
        <v>1</v>
      </c>
      <c r="I41" s="29">
        <f>+IF(Datos!$D$10=Calificación!I41,Datos!$E$10,IF(Datos!$D$11=Calificación!I41,Datos!$E$11,""))</f>
        <v>2</v>
      </c>
      <c r="J41" s="29" t="str">
        <f>+IF(Datos!$D$10=Calificación!J41,Datos!$E$10,IF(Datos!$D$11=Calificación!J41,Datos!$E$11,""))</f>
        <v/>
      </c>
      <c r="K41" s="29" t="str">
        <f>+IF(Datos!$D$10=Calificación!K41,Datos!$E$10,IF(Datos!$D$11=Calificación!K41,Datos!$E$11,""))</f>
        <v/>
      </c>
    </row>
    <row r="42" spans="1:11" x14ac:dyDescent="0.3">
      <c r="A42" s="80"/>
      <c r="B42" s="29" t="str">
        <f>+IF(Datos!$D$12=Calificación!B42,Datos!$E$12,IF(Datos!$D$13=Calificación!B42,Datos!$E$13,IF(Datos!$D$14=Calificación!B42,Datos!$E$14,"")))</f>
        <v/>
      </c>
      <c r="C42" s="29">
        <f>+IF(Datos!$D$12=Calificación!C42,Datos!$E$12,IF(Datos!$D$13=Calificación!C42,Datos!$E$13,IF(Datos!$D$14=Calificación!C42,Datos!$E$14,"")))</f>
        <v>2</v>
      </c>
      <c r="D42" s="29">
        <f>+IF(Datos!$D$12=Calificación!D42,Datos!$E$12,IF(Datos!$D$13=Calificación!D42,Datos!$E$13,IF(Datos!$D$14=Calificación!D42,Datos!$E$14,"")))</f>
        <v>2</v>
      </c>
      <c r="E42" s="29" t="str">
        <f>+IF(Datos!$D$12=Calificación!E42,Datos!$E$12,IF(Datos!$D$13=Calificación!E42,Datos!$E$13,IF(Datos!$D$14=Calificación!E42,Datos!$E$14,"")))</f>
        <v/>
      </c>
      <c r="F42" s="29" t="str">
        <f>+IF(Datos!$D$12=Calificación!F42,Datos!$E$12,IF(Datos!$D$13=Calificación!F42,Datos!$E$13,IF(Datos!$D$14=Calificación!F42,Datos!$E$14,"")))</f>
        <v/>
      </c>
      <c r="G42" s="29">
        <f>+IF(Datos!$D$12=Calificación!G42,Datos!$E$12,IF(Datos!$D$13=Calificación!G42,Datos!$E$13,IF(Datos!$D$14=Calificación!G42,Datos!$E$14,"")))</f>
        <v>3</v>
      </c>
      <c r="H42" s="29">
        <f>+IF(Datos!$D$12=Calificación!H42,Datos!$E$12,IF(Datos!$D$13=Calificación!H42,Datos!$E$13,IF(Datos!$D$14=Calificación!H42,Datos!$E$14,"")))</f>
        <v>2</v>
      </c>
      <c r="I42" s="29">
        <f>+IF(Datos!$D$12=Calificación!I42,Datos!$E$12,IF(Datos!$D$13=Calificación!I42,Datos!$E$13,IF(Datos!$D$14=Calificación!I42,Datos!$E$14,"")))</f>
        <v>2</v>
      </c>
      <c r="J42" s="29" t="str">
        <f>+IF(Datos!$D$12=Calificación!J42,Datos!$E$12,IF(Datos!$D$13=Calificación!J42,Datos!$E$13,IF(Datos!$D$14=Calificación!J42,Datos!$E$14,"")))</f>
        <v/>
      </c>
      <c r="K42" s="29" t="str">
        <f>+IF(Datos!$D$12=Calificación!K42,Datos!$E$12,IF(Datos!$D$13=Calificación!K42,Datos!$E$13,IF(Datos!$D$14=Calificación!K42,Datos!$E$14,"")))</f>
        <v/>
      </c>
    </row>
    <row r="43" spans="1:11" x14ac:dyDescent="0.3">
      <c r="A43" s="81"/>
      <c r="B43" s="30" t="str">
        <f>+IF(Datos!$D$15=Calificación!B43,Datos!$E$15,IF(Datos!$D$16=Calificación!B43,Datos!$E$16,IF(Datos!$D$17=Calificación!B43,Datos!$E$17,"")))</f>
        <v/>
      </c>
      <c r="C43" s="30">
        <f>+IF(Datos!$D$15=Calificación!C43,Datos!$E$15,IF(Datos!$D$16=Calificación!C43,Datos!$E$16,IF(Datos!$D$17=Calificación!C43,Datos!$E$17,"")))</f>
        <v>2</v>
      </c>
      <c r="D43" s="30">
        <f>+IF(Datos!$D$15=Calificación!D43,Datos!$E$15,IF(Datos!$D$16=Calificación!D43,Datos!$E$16,IF(Datos!$D$17=Calificación!D43,Datos!$E$17,"")))</f>
        <v>2</v>
      </c>
      <c r="E43" s="30" t="str">
        <f>+IF(Datos!$D$15=Calificación!E43,Datos!$E$15,IF(Datos!$D$16=Calificación!E43,Datos!$E$16,IF(Datos!$D$17=Calificación!E43,Datos!$E$17,"")))</f>
        <v/>
      </c>
      <c r="F43" s="30" t="str">
        <f>+IF(Datos!$D$15=Calificación!F43,Datos!$E$15,IF(Datos!$D$16=Calificación!F43,Datos!$E$16,IF(Datos!$D$17=Calificación!F43,Datos!$E$17,"")))</f>
        <v/>
      </c>
      <c r="G43" s="30">
        <f>+IF(Datos!$D$15=Calificación!G43,Datos!$E$15,IF(Datos!$D$16=Calificación!G43,Datos!$E$16,IF(Datos!$D$17=Calificación!G43,Datos!$E$17,"")))</f>
        <v>2</v>
      </c>
      <c r="H43" s="30">
        <f>+IF(Datos!$D$15=Calificación!H43,Datos!$E$15,IF(Datos!$D$16=Calificación!H43,Datos!$E$16,IF(Datos!$D$17=Calificación!H43,Datos!$E$17,"")))</f>
        <v>2</v>
      </c>
      <c r="I43" s="30">
        <f>+IF(Datos!$D$15=Calificación!I43,Datos!$E$15,IF(Datos!$D$16=Calificación!I43,Datos!$E$16,IF(Datos!$D$17=Calificación!I43,Datos!$E$17,"")))</f>
        <v>2</v>
      </c>
      <c r="J43" s="30" t="str">
        <f>+IF(Datos!$D$15=Calificación!J43,Datos!$E$15,IF(Datos!$D$16=Calificación!J43,Datos!$E$16,IF(Datos!$D$17=Calificación!J43,Datos!$E$17,"")))</f>
        <v/>
      </c>
      <c r="K43" s="30" t="str">
        <f>+IF(Datos!$D$15=Calificación!K43,Datos!$E$15,IF(Datos!$D$16=Calificación!K43,Datos!$E$16,IF(Datos!$D$17=Calificación!K43,Datos!$E$17,"")))</f>
        <v/>
      </c>
    </row>
    <row r="44" spans="1:11" x14ac:dyDescent="0.3">
      <c r="A44" s="79" t="str">
        <f>+Datos!A10</f>
        <v>Sercicios Básicos</v>
      </c>
      <c r="B44" s="28" t="str">
        <f>+IF(Datos!$D$3=Calificación!B44,Datos!$E$3,IF(Datos!$D$4=Calificación!B44,Datos!$E$4,""))</f>
        <v/>
      </c>
      <c r="C44" s="28">
        <f>+IF(Datos!$D$3=Calificación!C44,Datos!$E$3,IF(Datos!$D$4=Calificación!C44,Datos!$E$4,""))</f>
        <v>1</v>
      </c>
      <c r="D44" s="28" t="str">
        <f>+IF(Datos!$D$3=Calificación!D44,Datos!$E$3,IF(Datos!$D$4=Calificación!D44,Datos!$E$4,""))</f>
        <v/>
      </c>
      <c r="E44" s="28" t="str">
        <f>+IF(Datos!$D$3=Calificación!E44,Datos!$E$3,IF(Datos!$D$4=Calificación!E44,Datos!$E$4,""))</f>
        <v/>
      </c>
      <c r="F44" s="28" t="str">
        <f>+IF(Datos!$D$3=Calificación!F44,Datos!$E$3,IF(Datos!$D$4=Calificación!F44,Datos!$E$4,""))</f>
        <v/>
      </c>
      <c r="G44" s="28">
        <f>+IF(Datos!$D$3=Calificación!G44,Datos!$E$3,IF(Datos!$D$4=Calificación!G44,Datos!$E$4,""))</f>
        <v>1</v>
      </c>
      <c r="H44" s="28">
        <f>+IF(Datos!$D$3=Calificación!H44,Datos!$E$3,IF(Datos!$D$4=Calificación!H44,Datos!$E$4,""))</f>
        <v>1</v>
      </c>
      <c r="I44" s="28">
        <f>+IF(Datos!$D$3=Calificación!I44,Datos!$E$3,IF(Datos!$D$4=Calificación!I44,Datos!$E$4,""))</f>
        <v>1</v>
      </c>
      <c r="J44" s="28" t="str">
        <f>+IF(Datos!$D$3=Calificación!J44,Datos!$E$3,IF(Datos!$D$4=Calificación!J44,Datos!$E$4,""))</f>
        <v/>
      </c>
      <c r="K44" s="28" t="str">
        <f>+IF(Datos!$D$3=Calificación!K44,Datos!$E$3,IF(Datos!$D$4=Calificación!K44,Datos!$E$4,""))</f>
        <v/>
      </c>
    </row>
    <row r="45" spans="1:11" x14ac:dyDescent="0.3">
      <c r="A45" s="80"/>
      <c r="B45" s="29" t="str">
        <f>+IF(Datos!$D$5=Calificación!B45,Datos!$E$5,IF(Datos!$D$6=Calificación!B45,Datos!$E$6,IF(Datos!$D$7=Calificación!B45,Datos!$E$7,"")))</f>
        <v/>
      </c>
      <c r="C45" s="29">
        <f>+IF(Datos!$D$5=Calificación!C45,Datos!$E$5,IF(Datos!$D$6=Calificación!C45,Datos!$E$6,IF(Datos!$D$7=Calificación!C45,Datos!$E$7,"")))</f>
        <v>1</v>
      </c>
      <c r="D45" s="29" t="str">
        <f>+IF(Datos!$D$5=Calificación!D45,Datos!$E$5,IF(Datos!$D$6=Calificación!D45,Datos!$E$6,IF(Datos!$D$7=Calificación!D45,Datos!$E$7,"")))</f>
        <v/>
      </c>
      <c r="E45" s="29" t="str">
        <f>+IF(Datos!$D$5=Calificación!E45,Datos!$E$5,IF(Datos!$D$6=Calificación!E45,Datos!$E$6,IF(Datos!$D$7=Calificación!E45,Datos!$E$7,"")))</f>
        <v/>
      </c>
      <c r="F45" s="29" t="str">
        <f>+IF(Datos!$D$5=Calificación!F45,Datos!$E$5,IF(Datos!$D$6=Calificación!F45,Datos!$E$6,IF(Datos!$D$7=Calificación!F45,Datos!$E$7,"")))</f>
        <v/>
      </c>
      <c r="G45" s="29">
        <f>+IF(Datos!$D$5=Calificación!G45,Datos!$E$5,IF(Datos!$D$6=Calificación!G45,Datos!$E$6,IF(Datos!$D$7=Calificación!G45,Datos!$E$7,"")))</f>
        <v>0.5</v>
      </c>
      <c r="H45" s="29">
        <f>+IF(Datos!$D$5=Calificación!H45,Datos!$E$5,IF(Datos!$D$6=Calificación!H45,Datos!$E$6,IF(Datos!$D$7=Calificación!H45,Datos!$E$7,"")))</f>
        <v>0.5</v>
      </c>
      <c r="I45" s="29">
        <f>+IF(Datos!$D$5=Calificación!I45,Datos!$E$5,IF(Datos!$D$6=Calificación!I45,Datos!$E$6,IF(Datos!$D$7=Calificación!I45,Datos!$E$7,"")))</f>
        <v>0.1</v>
      </c>
      <c r="J45" s="29" t="str">
        <f>+IF(Datos!$D$5=Calificación!J45,Datos!$E$5,IF(Datos!$D$6=Calificación!J45,Datos!$E$6,IF(Datos!$D$7=Calificación!J45,Datos!$E$7,"")))</f>
        <v/>
      </c>
      <c r="K45" s="29" t="str">
        <f>+IF(Datos!$D$5=Calificación!K45,Datos!$E$5,IF(Datos!$D$6=Calificación!K45,Datos!$E$6,IF(Datos!$D$7=Calificación!K45,Datos!$E$7,"")))</f>
        <v/>
      </c>
    </row>
    <row r="46" spans="1:11" x14ac:dyDescent="0.3">
      <c r="A46" s="80"/>
      <c r="B46" s="29" t="str">
        <f>+IF(Datos!$D$8=Calificación!B46,Datos!$E$8,IF(Datos!$D$9=Calificación!B46,Datos!$E$9,""))</f>
        <v/>
      </c>
      <c r="C46" s="29">
        <f>+IF(Datos!$D$8=Calificación!C46,Datos!$E$8,IF(Datos!$D$9=Calificación!C46,Datos!$E$9,""))</f>
        <v>2</v>
      </c>
      <c r="D46" s="29" t="str">
        <f>+IF(Datos!$D$8=Calificación!D46,Datos!$E$8,IF(Datos!$D$9=Calificación!D46,Datos!$E$9,""))</f>
        <v/>
      </c>
      <c r="E46" s="29" t="str">
        <f>+IF(Datos!$D$8=Calificación!E46,Datos!$E$8,IF(Datos!$D$9=Calificación!E46,Datos!$E$9,""))</f>
        <v/>
      </c>
      <c r="F46" s="29" t="str">
        <f>+IF(Datos!$D$8=Calificación!F46,Datos!$E$8,IF(Datos!$D$9=Calificación!F46,Datos!$E$9,""))</f>
        <v/>
      </c>
      <c r="G46" s="29">
        <f>+IF(Datos!$D$8=Calificación!G46,Datos!$E$8,IF(Datos!$D$9=Calificación!G46,Datos!$E$9,""))</f>
        <v>2</v>
      </c>
      <c r="H46" s="29">
        <f>+IF(Datos!$D$8=Calificación!H46,Datos!$E$8,IF(Datos!$D$9=Calificación!H46,Datos!$E$9,""))</f>
        <v>2</v>
      </c>
      <c r="I46" s="29">
        <f>+IF(Datos!$D$8=Calificación!I46,Datos!$E$8,IF(Datos!$D$9=Calificación!I46,Datos!$E$9,""))</f>
        <v>2</v>
      </c>
      <c r="J46" s="29" t="str">
        <f>+IF(Datos!$D$8=Calificación!J46,Datos!$E$8,IF(Datos!$D$9=Calificación!J46,Datos!$E$9,""))</f>
        <v/>
      </c>
      <c r="K46" s="29" t="str">
        <f>+IF(Datos!$D$8=Calificación!K46,Datos!$E$8,IF(Datos!$D$9=Calificación!K46,Datos!$E$9,""))</f>
        <v/>
      </c>
    </row>
    <row r="47" spans="1:11" x14ac:dyDescent="0.3">
      <c r="A47" s="80"/>
      <c r="B47" s="29" t="str">
        <f>+IF(Datos!$D$10=Calificación!B47,Datos!$E$10,IF(Datos!$D$11=Calificación!B47,Datos!$E$11,""))</f>
        <v/>
      </c>
      <c r="C47" s="29">
        <f>+IF(Datos!$D$10=Calificación!C47,Datos!$E$10,IF(Datos!$D$11=Calificación!C47,Datos!$E$11,""))</f>
        <v>1</v>
      </c>
      <c r="D47" s="29" t="str">
        <f>+IF(Datos!$D$10=Calificación!D47,Datos!$E$10,IF(Datos!$D$11=Calificación!D47,Datos!$E$11,""))</f>
        <v/>
      </c>
      <c r="E47" s="29" t="str">
        <f>+IF(Datos!$D$10=Calificación!E47,Datos!$E$10,IF(Datos!$D$11=Calificación!E47,Datos!$E$11,""))</f>
        <v/>
      </c>
      <c r="F47" s="29" t="str">
        <f>+IF(Datos!$D$10=Calificación!F47,Datos!$E$10,IF(Datos!$D$11=Calificación!F47,Datos!$E$11,""))</f>
        <v/>
      </c>
      <c r="G47" s="29">
        <f>+IF(Datos!$D$10=Calificación!G47,Datos!$E$10,IF(Datos!$D$11=Calificación!G47,Datos!$E$11,""))</f>
        <v>1</v>
      </c>
      <c r="H47" s="29">
        <f>+IF(Datos!$D$10=Calificación!H47,Datos!$E$10,IF(Datos!$D$11=Calificación!H47,Datos!$E$11,""))</f>
        <v>1</v>
      </c>
      <c r="I47" s="29">
        <f>+IF(Datos!$D$10=Calificación!I47,Datos!$E$10,IF(Datos!$D$11=Calificación!I47,Datos!$E$11,""))</f>
        <v>2</v>
      </c>
      <c r="J47" s="29" t="str">
        <f>+IF(Datos!$D$10=Calificación!J47,Datos!$E$10,IF(Datos!$D$11=Calificación!J47,Datos!$E$11,""))</f>
        <v/>
      </c>
      <c r="K47" s="29" t="str">
        <f>+IF(Datos!$D$10=Calificación!K47,Datos!$E$10,IF(Datos!$D$11=Calificación!K47,Datos!$E$11,""))</f>
        <v/>
      </c>
    </row>
    <row r="48" spans="1:11" x14ac:dyDescent="0.3">
      <c r="A48" s="80"/>
      <c r="B48" s="29" t="str">
        <f>+IF(Datos!$D$12=Calificación!B48,Datos!$E$12,IF(Datos!$D$13=Calificación!B48,Datos!$E$13,IF(Datos!$D$14=Calificación!B48,Datos!$E$14,"")))</f>
        <v/>
      </c>
      <c r="C48" s="29">
        <f>+IF(Datos!$D$12=Calificación!C48,Datos!$E$12,IF(Datos!$D$13=Calificación!C48,Datos!$E$13,IF(Datos!$D$14=Calificación!C48,Datos!$E$14,"")))</f>
        <v>1</v>
      </c>
      <c r="D48" s="29" t="str">
        <f>+IF(Datos!$D$12=Calificación!D48,Datos!$E$12,IF(Datos!$D$13=Calificación!D48,Datos!$E$13,IF(Datos!$D$14=Calificación!D48,Datos!$E$14,"")))</f>
        <v/>
      </c>
      <c r="E48" s="29" t="str">
        <f>+IF(Datos!$D$12=Calificación!E48,Datos!$E$12,IF(Datos!$D$13=Calificación!E48,Datos!$E$13,IF(Datos!$D$14=Calificación!E48,Datos!$E$14,"")))</f>
        <v/>
      </c>
      <c r="F48" s="29" t="str">
        <f>+IF(Datos!$D$12=Calificación!F48,Datos!$E$12,IF(Datos!$D$13=Calificación!F48,Datos!$E$13,IF(Datos!$D$14=Calificación!F48,Datos!$E$14,"")))</f>
        <v/>
      </c>
      <c r="G48" s="29">
        <f>+IF(Datos!$D$12=Calificación!G48,Datos!$E$12,IF(Datos!$D$13=Calificación!G48,Datos!$E$13,IF(Datos!$D$14=Calificación!G48,Datos!$E$14,"")))</f>
        <v>3</v>
      </c>
      <c r="H48" s="29">
        <f>+IF(Datos!$D$12=Calificación!H48,Datos!$E$12,IF(Datos!$D$13=Calificación!H48,Datos!$E$13,IF(Datos!$D$14=Calificación!H48,Datos!$E$14,"")))</f>
        <v>1</v>
      </c>
      <c r="I48" s="29">
        <f>+IF(Datos!$D$12=Calificación!I48,Datos!$E$12,IF(Datos!$D$13=Calificación!I48,Datos!$E$13,IF(Datos!$D$14=Calificación!I48,Datos!$E$14,"")))</f>
        <v>1</v>
      </c>
      <c r="J48" s="29" t="str">
        <f>+IF(Datos!$D$12=Calificación!J48,Datos!$E$12,IF(Datos!$D$13=Calificación!J48,Datos!$E$13,IF(Datos!$D$14=Calificación!J48,Datos!$E$14,"")))</f>
        <v/>
      </c>
      <c r="K48" s="29" t="str">
        <f>+IF(Datos!$D$12=Calificación!K48,Datos!$E$12,IF(Datos!$D$13=Calificación!K48,Datos!$E$13,IF(Datos!$D$14=Calificación!K48,Datos!$E$14,"")))</f>
        <v/>
      </c>
    </row>
    <row r="49" spans="1:41" x14ac:dyDescent="0.3">
      <c r="A49" s="81"/>
      <c r="B49" s="30" t="str">
        <f>+IF(Datos!$D$15=Calificación!B49,Datos!$E$15,IF(Datos!$D$16=Calificación!B49,Datos!$E$16,IF(Datos!$D$17=Calificación!B49,Datos!$E$17,"")))</f>
        <v/>
      </c>
      <c r="C49" s="30">
        <f>+IF(Datos!$D$15=Calificación!C49,Datos!$E$15,IF(Datos!$D$16=Calificación!C49,Datos!$E$16,IF(Datos!$D$17=Calificación!C49,Datos!$E$17,"")))</f>
        <v>2</v>
      </c>
      <c r="D49" s="30" t="str">
        <f>+IF(Datos!$D$15=Calificación!D49,Datos!$E$15,IF(Datos!$D$16=Calificación!D49,Datos!$E$16,IF(Datos!$D$17=Calificación!D49,Datos!$E$17,"")))</f>
        <v/>
      </c>
      <c r="E49" s="30" t="str">
        <f>+IF(Datos!$D$15=Calificación!E49,Datos!$E$15,IF(Datos!$D$16=Calificación!E49,Datos!$E$16,IF(Datos!$D$17=Calificación!E49,Datos!$E$17,"")))</f>
        <v/>
      </c>
      <c r="F49" s="30" t="str">
        <f>+IF(Datos!$D$15=Calificación!F49,Datos!$E$15,IF(Datos!$D$16=Calificación!F49,Datos!$E$16,IF(Datos!$D$17=Calificación!F49,Datos!$E$17,"")))</f>
        <v/>
      </c>
      <c r="G49" s="30">
        <f>+IF(Datos!$D$15=Calificación!G49,Datos!$E$15,IF(Datos!$D$16=Calificación!G49,Datos!$E$16,IF(Datos!$D$17=Calificación!G49,Datos!$E$17,"")))</f>
        <v>2</v>
      </c>
      <c r="H49" s="30">
        <f>+IF(Datos!$D$15=Calificación!H49,Datos!$E$15,IF(Datos!$D$16=Calificación!H49,Datos!$E$16,IF(Datos!$D$17=Calificación!H49,Datos!$E$17,"")))</f>
        <v>1</v>
      </c>
      <c r="I49" s="30">
        <f>+IF(Datos!$D$15=Calificación!I49,Datos!$E$15,IF(Datos!$D$16=Calificación!I49,Datos!$E$16,IF(Datos!$D$17=Calificación!I49,Datos!$E$17,"")))</f>
        <v>2</v>
      </c>
      <c r="J49" s="30" t="str">
        <f>+IF(Datos!$D$15=Calificación!J49,Datos!$E$15,IF(Datos!$D$16=Calificación!J49,Datos!$E$16,IF(Datos!$D$17=Calificación!J49,Datos!$E$17,"")))</f>
        <v/>
      </c>
      <c r="K49" s="30" t="str">
        <f>+IF(Datos!$D$15=Calificación!K49,Datos!$E$15,IF(Datos!$D$16=Calificación!K49,Datos!$E$16,IF(Datos!$D$17=Calificación!K49,Datos!$E$17,"")))</f>
        <v/>
      </c>
    </row>
    <row r="50" spans="1:41" x14ac:dyDescent="0.3">
      <c r="A50" s="79">
        <f>+Datos!A11</f>
        <v>0</v>
      </c>
      <c r="B50" s="28" t="str">
        <f>+IF(Datos!$D$3=Calificación!B50,Datos!$E$3,IF(Datos!$D$4=Calificación!B50,Datos!$E$4,""))</f>
        <v/>
      </c>
      <c r="C50" s="28" t="str">
        <f>+IF(Datos!$D$3=Calificación!C50,Datos!$E$3,IF(Datos!$D$4=Calificación!C50,Datos!$E$4,""))</f>
        <v/>
      </c>
      <c r="D50" s="28" t="str">
        <f>+IF(Datos!$D$3=Calificación!D50,Datos!$E$3,IF(Datos!$D$4=Calificación!D50,Datos!$E$4,""))</f>
        <v/>
      </c>
      <c r="E50" s="28" t="str">
        <f>+IF(Datos!$D$3=Calificación!E50,Datos!$E$3,IF(Datos!$D$4=Calificación!E50,Datos!$E$4,""))</f>
        <v/>
      </c>
      <c r="F50" s="28" t="str">
        <f>+IF(Datos!$D$3=Calificación!F50,Datos!$E$3,IF(Datos!$D$4=Calificación!F50,Datos!$E$4,""))</f>
        <v/>
      </c>
      <c r="G50" s="28" t="str">
        <f>+IF(Datos!$D$3=Calificación!G50,Datos!$E$3,IF(Datos!$D$4=Calificación!G50,Datos!$E$4,""))</f>
        <v/>
      </c>
      <c r="H50" s="28" t="str">
        <f>+IF(Datos!$D$3=Calificación!H50,Datos!$E$3,IF(Datos!$D$4=Calificación!H50,Datos!$E$4,""))</f>
        <v/>
      </c>
      <c r="I50" s="28" t="str">
        <f>+IF(Datos!$D$3=Calificación!I50,Datos!$E$3,IF(Datos!$D$4=Calificación!I50,Datos!$E$4,""))</f>
        <v/>
      </c>
      <c r="J50" s="28" t="str">
        <f>+IF(Datos!$D$3=Calificación!J50,Datos!$E$3,IF(Datos!$D$4=Calificación!J50,Datos!$E$4,""))</f>
        <v/>
      </c>
      <c r="K50" s="28" t="str">
        <f>+IF(Datos!$D$3=Calificación!K50,Datos!$E$3,IF(Datos!$D$4=Calificación!K50,Datos!$E$4,""))</f>
        <v/>
      </c>
    </row>
    <row r="51" spans="1:41" x14ac:dyDescent="0.3">
      <c r="A51" s="80"/>
      <c r="B51" s="29" t="str">
        <f>+IF(Datos!$D$5=Calificación!B51,Datos!$E$5,IF(Datos!$D$6=Calificación!B51,Datos!$E$6,IF(Datos!$D$7=Calificación!B51,Datos!$E$7,"")))</f>
        <v/>
      </c>
      <c r="C51" s="29" t="str">
        <f>+IF(Datos!$D$5=Calificación!C51,Datos!$E$5,IF(Datos!$D$6=Calificación!C51,Datos!$E$6,IF(Datos!$D$7=Calificación!C51,Datos!$E$7,"")))</f>
        <v/>
      </c>
      <c r="D51" s="29" t="str">
        <f>+IF(Datos!$D$5=Calificación!D51,Datos!$E$5,IF(Datos!$D$6=Calificación!D51,Datos!$E$6,IF(Datos!$D$7=Calificación!D51,Datos!$E$7,"")))</f>
        <v/>
      </c>
      <c r="E51" s="29" t="str">
        <f>+IF(Datos!$D$5=Calificación!E51,Datos!$E$5,IF(Datos!$D$6=Calificación!E51,Datos!$E$6,IF(Datos!$D$7=Calificación!E51,Datos!$E$7,"")))</f>
        <v/>
      </c>
      <c r="F51" s="29" t="str">
        <f>+IF(Datos!$D$5=Calificación!F51,Datos!$E$5,IF(Datos!$D$6=Calificación!F51,Datos!$E$6,IF(Datos!$D$7=Calificación!F51,Datos!$E$7,"")))</f>
        <v/>
      </c>
      <c r="G51" s="29" t="str">
        <f>+IF(Datos!$D$5=Calificación!G51,Datos!$E$5,IF(Datos!$D$6=Calificación!G51,Datos!$E$6,IF(Datos!$D$7=Calificación!G51,Datos!$E$7,"")))</f>
        <v/>
      </c>
      <c r="H51" s="29" t="str">
        <f>+IF(Datos!$D$5=Calificación!H51,Datos!$E$5,IF(Datos!$D$6=Calificación!H51,Datos!$E$6,IF(Datos!$D$7=Calificación!H51,Datos!$E$7,"")))</f>
        <v/>
      </c>
      <c r="I51" s="29" t="str">
        <f>+IF(Datos!$D$5=Calificación!I51,Datos!$E$5,IF(Datos!$D$6=Calificación!I51,Datos!$E$6,IF(Datos!$D$7=Calificación!I51,Datos!$E$7,"")))</f>
        <v/>
      </c>
      <c r="J51" s="29" t="str">
        <f>+IF(Datos!$D$5=Calificación!J51,Datos!$E$5,IF(Datos!$D$6=Calificación!J51,Datos!$E$6,IF(Datos!$D$7=Calificación!J51,Datos!$E$7,"")))</f>
        <v/>
      </c>
      <c r="K51" s="29" t="str">
        <f>+IF(Datos!$D$5=Calificación!K51,Datos!$E$5,IF(Datos!$D$6=Calificación!K51,Datos!$E$6,IF(Datos!$D$7=Calificación!K51,Datos!$E$7,"")))</f>
        <v/>
      </c>
    </row>
    <row r="52" spans="1:41" x14ac:dyDescent="0.3">
      <c r="A52" s="80"/>
      <c r="B52" s="29" t="str">
        <f>+IF(Datos!$D$8=Calificación!B52,Datos!$E$8,IF(Datos!$D$9=Calificación!B52,Datos!$E$9,""))</f>
        <v/>
      </c>
      <c r="C52" s="29" t="str">
        <f>+IF(Datos!$D$8=Calificación!C52,Datos!$E$8,IF(Datos!$D$9=Calificación!C52,Datos!$E$9,""))</f>
        <v/>
      </c>
      <c r="D52" s="29" t="str">
        <f>+IF(Datos!$D$8=Calificación!D52,Datos!$E$8,IF(Datos!$D$9=Calificación!D52,Datos!$E$9,""))</f>
        <v/>
      </c>
      <c r="E52" s="29" t="str">
        <f>+IF(Datos!$D$8=Calificación!E52,Datos!$E$8,IF(Datos!$D$9=Calificación!E52,Datos!$E$9,""))</f>
        <v/>
      </c>
      <c r="F52" s="29" t="str">
        <f>+IF(Datos!$D$8=Calificación!F52,Datos!$E$8,IF(Datos!$D$9=Calificación!F52,Datos!$E$9,""))</f>
        <v/>
      </c>
      <c r="G52" s="29" t="str">
        <f>+IF(Datos!$D$8=Calificación!G52,Datos!$E$8,IF(Datos!$D$9=Calificación!G52,Datos!$E$9,""))</f>
        <v/>
      </c>
      <c r="H52" s="29" t="str">
        <f>+IF(Datos!$D$8=Calificación!H52,Datos!$E$8,IF(Datos!$D$9=Calificación!H52,Datos!$E$9,""))</f>
        <v/>
      </c>
      <c r="I52" s="29" t="str">
        <f>+IF(Datos!$D$8=Calificación!I52,Datos!$E$8,IF(Datos!$D$9=Calificación!I52,Datos!$E$9,""))</f>
        <v/>
      </c>
      <c r="J52" s="29" t="str">
        <f>+IF(Datos!$D$8=Calificación!J52,Datos!$E$8,IF(Datos!$D$9=Calificación!J52,Datos!$E$9,""))</f>
        <v/>
      </c>
      <c r="K52" s="29" t="str">
        <f>+IF(Datos!$D$8=Calificación!K52,Datos!$E$8,IF(Datos!$D$9=Calificación!K52,Datos!$E$9,""))</f>
        <v/>
      </c>
    </row>
    <row r="53" spans="1:41" x14ac:dyDescent="0.3">
      <c r="A53" s="80"/>
      <c r="B53" s="29" t="str">
        <f>+IF(Datos!$D$10=Calificación!B53,Datos!$E$10,IF(Datos!$D$11=Calificación!B53,Datos!$E$11,""))</f>
        <v/>
      </c>
      <c r="C53" s="29" t="str">
        <f>+IF(Datos!$D$10=Calificación!C53,Datos!$E$10,IF(Datos!$D$11=Calificación!C53,Datos!$E$11,""))</f>
        <v/>
      </c>
      <c r="D53" s="29" t="str">
        <f>+IF(Datos!$D$10=Calificación!D53,Datos!$E$10,IF(Datos!$D$11=Calificación!D53,Datos!$E$11,""))</f>
        <v/>
      </c>
      <c r="E53" s="29" t="str">
        <f>+IF(Datos!$D$10=Calificación!E53,Datos!$E$10,IF(Datos!$D$11=Calificación!E53,Datos!$E$11,""))</f>
        <v/>
      </c>
      <c r="F53" s="29" t="str">
        <f>+IF(Datos!$D$10=Calificación!F53,Datos!$E$10,IF(Datos!$D$11=Calificación!F53,Datos!$E$11,""))</f>
        <v/>
      </c>
      <c r="G53" s="29" t="str">
        <f>+IF(Datos!$D$10=Calificación!G53,Datos!$E$10,IF(Datos!$D$11=Calificación!G53,Datos!$E$11,""))</f>
        <v/>
      </c>
      <c r="H53" s="29" t="str">
        <f>+IF(Datos!$D$10=Calificación!H53,Datos!$E$10,IF(Datos!$D$11=Calificación!H53,Datos!$E$11,""))</f>
        <v/>
      </c>
      <c r="I53" s="29" t="str">
        <f>+IF(Datos!$D$10=Calificación!I53,Datos!$E$10,IF(Datos!$D$11=Calificación!I53,Datos!$E$11,""))</f>
        <v/>
      </c>
      <c r="J53" s="29" t="str">
        <f>+IF(Datos!$D$10=Calificación!J53,Datos!$E$10,IF(Datos!$D$11=Calificación!J53,Datos!$E$11,""))</f>
        <v/>
      </c>
      <c r="K53" s="29" t="str">
        <f>+IF(Datos!$D$10=Calificación!K53,Datos!$E$10,IF(Datos!$D$11=Calificación!K53,Datos!$E$11,""))</f>
        <v/>
      </c>
    </row>
    <row r="54" spans="1:41" x14ac:dyDescent="0.3">
      <c r="A54" s="80"/>
      <c r="B54" s="29" t="str">
        <f>+IF(Datos!$D$12=Calificación!B54,Datos!$E$12,IF(Datos!$D$13=Calificación!B54,Datos!$E$13,IF(Datos!$D$14=Calificación!B54,Datos!$E$14,"")))</f>
        <v/>
      </c>
      <c r="C54" s="29" t="str">
        <f>+IF(Datos!$D$12=Calificación!C54,Datos!$E$12,IF(Datos!$D$13=Calificación!C54,Datos!$E$13,IF(Datos!$D$14=Calificación!C54,Datos!$E$14,"")))</f>
        <v/>
      </c>
      <c r="D54" s="29" t="str">
        <f>+IF(Datos!$D$12=Calificación!D54,Datos!$E$12,IF(Datos!$D$13=Calificación!D54,Datos!$E$13,IF(Datos!$D$14=Calificación!D54,Datos!$E$14,"")))</f>
        <v/>
      </c>
      <c r="E54" s="29" t="str">
        <f>+IF(Datos!$D$12=Calificación!E54,Datos!$E$12,IF(Datos!$D$13=Calificación!E54,Datos!$E$13,IF(Datos!$D$14=Calificación!E54,Datos!$E$14,"")))</f>
        <v/>
      </c>
      <c r="F54" s="29" t="str">
        <f>+IF(Datos!$D$12=Calificación!F54,Datos!$E$12,IF(Datos!$D$13=Calificación!F54,Datos!$E$13,IF(Datos!$D$14=Calificación!F54,Datos!$E$14,"")))</f>
        <v/>
      </c>
      <c r="G54" s="29" t="str">
        <f>+IF(Datos!$D$12=Calificación!G54,Datos!$E$12,IF(Datos!$D$13=Calificación!G54,Datos!$E$13,IF(Datos!$D$14=Calificación!G54,Datos!$E$14,"")))</f>
        <v/>
      </c>
      <c r="H54" s="29" t="str">
        <f>+IF(Datos!$D$12=Calificación!H54,Datos!$E$12,IF(Datos!$D$13=Calificación!H54,Datos!$E$13,IF(Datos!$D$14=Calificación!H54,Datos!$E$14,"")))</f>
        <v/>
      </c>
      <c r="I54" s="29" t="str">
        <f>+IF(Datos!$D$12=Calificación!I54,Datos!$E$12,IF(Datos!$D$13=Calificación!I54,Datos!$E$13,IF(Datos!$D$14=Calificación!I54,Datos!$E$14,"")))</f>
        <v/>
      </c>
      <c r="J54" s="29" t="str">
        <f>+IF(Datos!$D$12=Calificación!J54,Datos!$E$12,IF(Datos!$D$13=Calificación!J54,Datos!$E$13,IF(Datos!$D$14=Calificación!J54,Datos!$E$14,"")))</f>
        <v/>
      </c>
      <c r="K54" s="29" t="str">
        <f>+IF(Datos!$D$12=Calificación!K54,Datos!$E$12,IF(Datos!$D$13=Calificación!K54,Datos!$E$13,IF(Datos!$D$14=Calificación!K54,Datos!$E$14,"")))</f>
        <v/>
      </c>
    </row>
    <row r="55" spans="1:41" x14ac:dyDescent="0.3">
      <c r="A55" s="81"/>
      <c r="B55" s="30" t="str">
        <f>+IF(Datos!$D$15=Calificación!B55,Datos!$E$15,IF(Datos!$D$16=Calificación!B55,Datos!$E$16,IF(Datos!$D$17=Calificación!B55,Datos!$E$17,"")))</f>
        <v/>
      </c>
      <c r="C55" s="30" t="str">
        <f>+IF(Datos!$D$15=Calificación!C55,Datos!$E$15,IF(Datos!$D$16=Calificación!C55,Datos!$E$16,IF(Datos!$D$17=Calificación!C55,Datos!$E$17,"")))</f>
        <v/>
      </c>
      <c r="D55" s="30" t="str">
        <f>+IF(Datos!$D$15=Calificación!D55,Datos!$E$15,IF(Datos!$D$16=Calificación!D55,Datos!$E$16,IF(Datos!$D$17=Calificación!D55,Datos!$E$17,"")))</f>
        <v/>
      </c>
      <c r="E55" s="30" t="str">
        <f>+IF(Datos!$D$15=Calificación!E55,Datos!$E$15,IF(Datos!$D$16=Calificación!E55,Datos!$E$16,IF(Datos!$D$17=Calificación!E55,Datos!$E$17,"")))</f>
        <v/>
      </c>
      <c r="F55" s="30" t="str">
        <f>+IF(Datos!$D$15=Calificación!F55,Datos!$E$15,IF(Datos!$D$16=Calificación!F55,Datos!$E$16,IF(Datos!$D$17=Calificación!F55,Datos!$E$17,"")))</f>
        <v/>
      </c>
      <c r="G55" s="30" t="str">
        <f>+IF(Datos!$D$15=Calificación!G55,Datos!$E$15,IF(Datos!$D$16=Calificación!G55,Datos!$E$16,IF(Datos!$D$17=Calificación!G55,Datos!$E$17,"")))</f>
        <v/>
      </c>
      <c r="H55" s="30" t="str">
        <f>+IF(Datos!$D$15=Calificación!H55,Datos!$E$15,IF(Datos!$D$16=Calificación!H55,Datos!$E$16,IF(Datos!$D$17=Calificación!H55,Datos!$E$17,"")))</f>
        <v/>
      </c>
      <c r="I55" s="30" t="str">
        <f>+IF(Datos!$D$15=Calificación!I55,Datos!$E$15,IF(Datos!$D$16=Calificación!I55,Datos!$E$16,IF(Datos!$D$17=Calificación!I55,Datos!$E$17,"")))</f>
        <v/>
      </c>
      <c r="J55" s="30" t="str">
        <f>+IF(Datos!$D$15=Calificación!J55,Datos!$E$15,IF(Datos!$D$16=Calificación!J55,Datos!$E$16,IF(Datos!$D$17=Calificación!J55,Datos!$E$17,"")))</f>
        <v/>
      </c>
      <c r="K55" s="30" t="str">
        <f>+IF(Datos!$D$15=Calificación!K55,Datos!$E$15,IF(Datos!$D$16=Calificación!K55,Datos!$E$16,IF(Datos!$D$17=Calificación!K55,Datos!$E$17,"")))</f>
        <v/>
      </c>
    </row>
    <row r="56" spans="1:41" x14ac:dyDescent="0.3">
      <c r="A56" s="79">
        <f>+Datos!A12</f>
        <v>0</v>
      </c>
      <c r="B56" s="28" t="str">
        <f>+IF(Datos!$D$3=Calificación!B56,Datos!$E$3,IF(Datos!$D$4=Calificación!B56,Datos!$E$4,""))</f>
        <v/>
      </c>
      <c r="C56" s="28" t="str">
        <f>+IF(Datos!$D$3=Calificación!C56,Datos!$E$3,IF(Datos!$D$4=Calificación!C56,Datos!$E$4,""))</f>
        <v/>
      </c>
      <c r="D56" s="28" t="str">
        <f>+IF(Datos!$D$3=Calificación!D56,Datos!$E$3,IF(Datos!$D$4=Calificación!D56,Datos!$E$4,""))</f>
        <v/>
      </c>
      <c r="E56" s="28" t="str">
        <f>+IF(Datos!$D$3=Calificación!E56,Datos!$E$3,IF(Datos!$D$4=Calificación!E56,Datos!$E$4,""))</f>
        <v/>
      </c>
      <c r="F56" s="28" t="str">
        <f>+IF(Datos!$D$3=Calificación!F56,Datos!$E$3,IF(Datos!$D$4=Calificación!F56,Datos!$E$4,""))</f>
        <v/>
      </c>
      <c r="G56" s="28" t="str">
        <f>+IF(Datos!$D$3=Calificación!G56,Datos!$E$3,IF(Datos!$D$4=Calificación!G56,Datos!$E$4,""))</f>
        <v/>
      </c>
      <c r="H56" s="28" t="str">
        <f>+IF(Datos!$D$3=Calificación!H56,Datos!$E$3,IF(Datos!$D$4=Calificación!H56,Datos!$E$4,""))</f>
        <v/>
      </c>
      <c r="I56" s="28" t="str">
        <f>+IF(Datos!$D$3=Calificación!I56,Datos!$E$3,IF(Datos!$D$4=Calificación!I56,Datos!$E$4,""))</f>
        <v/>
      </c>
      <c r="J56" s="28" t="str">
        <f>+IF(Datos!$D$3=Calificación!J56,Datos!$E$3,IF(Datos!$D$4=Calificación!J56,Datos!$E$4,""))</f>
        <v/>
      </c>
      <c r="K56" s="28" t="str">
        <f>+IF(Datos!$D$3=Calificación!K56,Datos!$E$3,IF(Datos!$D$4=Calificación!K56,Datos!$E$4,""))</f>
        <v/>
      </c>
    </row>
    <row r="57" spans="1:41" x14ac:dyDescent="0.3">
      <c r="A57" s="80"/>
      <c r="B57" s="29" t="str">
        <f>+IF(Datos!$D$5=Calificación!B57,Datos!$E$5,IF(Datos!$D$6=Calificación!B57,Datos!$E$6,IF(Datos!$D$7=Calificación!B57,Datos!$E$7,"")))</f>
        <v/>
      </c>
      <c r="C57" s="29" t="str">
        <f>+IF(Datos!$D$5=Calificación!C57,Datos!$E$5,IF(Datos!$D$6=Calificación!C57,Datos!$E$6,IF(Datos!$D$7=Calificación!C57,Datos!$E$7,"")))</f>
        <v/>
      </c>
      <c r="D57" s="29" t="str">
        <f>+IF(Datos!$D$5=Calificación!D57,Datos!$E$5,IF(Datos!$D$6=Calificación!D57,Datos!$E$6,IF(Datos!$D$7=Calificación!D57,Datos!$E$7,"")))</f>
        <v/>
      </c>
      <c r="E57" s="29" t="str">
        <f>+IF(Datos!$D$5=Calificación!E57,Datos!$E$5,IF(Datos!$D$6=Calificación!E57,Datos!$E$6,IF(Datos!$D$7=Calificación!E57,Datos!$E$7,"")))</f>
        <v/>
      </c>
      <c r="F57" s="29" t="str">
        <f>+IF(Datos!$D$5=Calificación!F57,Datos!$E$5,IF(Datos!$D$6=Calificación!F57,Datos!$E$6,IF(Datos!$D$7=Calificación!F57,Datos!$E$7,"")))</f>
        <v/>
      </c>
      <c r="G57" s="29" t="str">
        <f>+IF(Datos!$D$5=Calificación!G57,Datos!$E$5,IF(Datos!$D$6=Calificación!G57,Datos!$E$6,IF(Datos!$D$7=Calificación!G57,Datos!$E$7,"")))</f>
        <v/>
      </c>
      <c r="H57" s="29" t="str">
        <f>+IF(Datos!$D$5=Calificación!H57,Datos!$E$5,IF(Datos!$D$6=Calificación!H57,Datos!$E$6,IF(Datos!$D$7=Calificación!H57,Datos!$E$7,"")))</f>
        <v/>
      </c>
      <c r="I57" s="29" t="str">
        <f>+IF(Datos!$D$5=Calificación!I57,Datos!$E$5,IF(Datos!$D$6=Calificación!I57,Datos!$E$6,IF(Datos!$D$7=Calificación!I57,Datos!$E$7,"")))</f>
        <v/>
      </c>
      <c r="J57" s="29" t="str">
        <f>+IF(Datos!$D$5=Calificación!J57,Datos!$E$5,IF(Datos!$D$6=Calificación!J57,Datos!$E$6,IF(Datos!$D$7=Calificación!J57,Datos!$E$7,"")))</f>
        <v/>
      </c>
      <c r="K57" s="29" t="str">
        <f>+IF(Datos!$D$5=Calificación!K57,Datos!$E$5,IF(Datos!$D$6=Calificación!K57,Datos!$E$6,IF(Datos!$D$7=Calificación!K57,Datos!$E$7,"")))</f>
        <v/>
      </c>
    </row>
    <row r="58" spans="1:41" x14ac:dyDescent="0.3">
      <c r="A58" s="80"/>
      <c r="B58" s="29" t="str">
        <f>+IF(Datos!$D$8=Calificación!B58,Datos!$E$8,IF(Datos!$D$9=Calificación!B58,Datos!$E$9,""))</f>
        <v/>
      </c>
      <c r="C58" s="29" t="str">
        <f>+IF(Datos!$D$8=Calificación!C58,Datos!$E$8,IF(Datos!$D$9=Calificación!C58,Datos!$E$9,""))</f>
        <v/>
      </c>
      <c r="D58" s="29" t="str">
        <f>+IF(Datos!$D$8=Calificación!D58,Datos!$E$8,IF(Datos!$D$9=Calificación!D58,Datos!$E$9,""))</f>
        <v/>
      </c>
      <c r="E58" s="29" t="str">
        <f>+IF(Datos!$D$8=Calificación!E58,Datos!$E$8,IF(Datos!$D$9=Calificación!E58,Datos!$E$9,""))</f>
        <v/>
      </c>
      <c r="F58" s="29" t="str">
        <f>+IF(Datos!$D$8=Calificación!F58,Datos!$E$8,IF(Datos!$D$9=Calificación!F58,Datos!$E$9,""))</f>
        <v/>
      </c>
      <c r="G58" s="29" t="str">
        <f>+IF(Datos!$D$8=Calificación!G58,Datos!$E$8,IF(Datos!$D$9=Calificación!G58,Datos!$E$9,""))</f>
        <v/>
      </c>
      <c r="H58" s="29" t="str">
        <f>+IF(Datos!$D$8=Calificación!H58,Datos!$E$8,IF(Datos!$D$9=Calificación!H58,Datos!$E$9,""))</f>
        <v/>
      </c>
      <c r="I58" s="29" t="str">
        <f>+IF(Datos!$D$8=Calificación!I58,Datos!$E$8,IF(Datos!$D$9=Calificación!I58,Datos!$E$9,""))</f>
        <v/>
      </c>
      <c r="J58" s="29" t="str">
        <f>+IF(Datos!$D$8=Calificación!J58,Datos!$E$8,IF(Datos!$D$9=Calificación!J58,Datos!$E$9,""))</f>
        <v/>
      </c>
      <c r="K58" s="29" t="str">
        <f>+IF(Datos!$D$8=Calificación!K58,Datos!$E$8,IF(Datos!$D$9=Calificación!K58,Datos!$E$9,""))</f>
        <v/>
      </c>
    </row>
    <row r="59" spans="1:41" x14ac:dyDescent="0.3">
      <c r="A59" s="80"/>
      <c r="B59" s="29" t="str">
        <f>+IF(Datos!$D$10=Calificación!B59,Datos!$E$10,IF(Datos!$D$11=Calificación!B59,Datos!$E$11,""))</f>
        <v/>
      </c>
      <c r="C59" s="29" t="str">
        <f>+IF(Datos!$D$10=Calificación!C59,Datos!$E$10,IF(Datos!$D$11=Calificación!C59,Datos!$E$11,""))</f>
        <v/>
      </c>
      <c r="D59" s="29" t="str">
        <f>+IF(Datos!$D$10=Calificación!D59,Datos!$E$10,IF(Datos!$D$11=Calificación!D59,Datos!$E$11,""))</f>
        <v/>
      </c>
      <c r="E59" s="29" t="str">
        <f>+IF(Datos!$D$10=Calificación!E59,Datos!$E$10,IF(Datos!$D$11=Calificación!E59,Datos!$E$11,""))</f>
        <v/>
      </c>
      <c r="F59" s="29" t="str">
        <f>+IF(Datos!$D$10=Calificación!F59,Datos!$E$10,IF(Datos!$D$11=Calificación!F59,Datos!$E$11,""))</f>
        <v/>
      </c>
      <c r="G59" s="29" t="str">
        <f>+IF(Datos!$D$10=Calificación!G59,Datos!$E$10,IF(Datos!$D$11=Calificación!G59,Datos!$E$11,""))</f>
        <v/>
      </c>
      <c r="H59" s="29" t="str">
        <f>+IF(Datos!$D$10=Calificación!H59,Datos!$E$10,IF(Datos!$D$11=Calificación!H59,Datos!$E$11,""))</f>
        <v/>
      </c>
      <c r="I59" s="29" t="str">
        <f>+IF(Datos!$D$10=Calificación!I59,Datos!$E$10,IF(Datos!$D$11=Calificación!I59,Datos!$E$11,""))</f>
        <v/>
      </c>
      <c r="J59" s="29" t="str">
        <f>+IF(Datos!$D$10=Calificación!J59,Datos!$E$10,IF(Datos!$D$11=Calificación!J59,Datos!$E$11,""))</f>
        <v/>
      </c>
      <c r="K59" s="29" t="str">
        <f>+IF(Datos!$D$10=Calificación!K59,Datos!$E$10,IF(Datos!$D$11=Calificación!K59,Datos!$E$11,""))</f>
        <v/>
      </c>
    </row>
    <row r="60" spans="1:41" x14ac:dyDescent="0.3">
      <c r="A60" s="80"/>
      <c r="B60" s="29" t="str">
        <f>+IF(Datos!$D$12=Calificación!B60,Datos!$E$12,IF(Datos!$D$13=Calificación!B60,Datos!$E$13,IF(Datos!$D$14=Calificación!B60,Datos!$E$14,"")))</f>
        <v/>
      </c>
      <c r="C60" s="29" t="str">
        <f>+IF(Datos!$D$12=Calificación!C60,Datos!$E$12,IF(Datos!$D$13=Calificación!C60,Datos!$E$13,IF(Datos!$D$14=Calificación!C60,Datos!$E$14,"")))</f>
        <v/>
      </c>
      <c r="D60" s="29" t="str">
        <f>+IF(Datos!$D$12=Calificación!D60,Datos!$E$12,IF(Datos!$D$13=Calificación!D60,Datos!$E$13,IF(Datos!$D$14=Calificación!D60,Datos!$E$14,"")))</f>
        <v/>
      </c>
      <c r="E60" s="29" t="str">
        <f>+IF(Datos!$D$12=Calificación!E60,Datos!$E$12,IF(Datos!$D$13=Calificación!E60,Datos!$E$13,IF(Datos!$D$14=Calificación!E60,Datos!$E$14,"")))</f>
        <v/>
      </c>
      <c r="F60" s="29" t="str">
        <f>+IF(Datos!$D$12=Calificación!F60,Datos!$E$12,IF(Datos!$D$13=Calificación!F60,Datos!$E$13,IF(Datos!$D$14=Calificación!F60,Datos!$E$14,"")))</f>
        <v/>
      </c>
      <c r="G60" s="29" t="str">
        <f>+IF(Datos!$D$12=Calificación!G60,Datos!$E$12,IF(Datos!$D$13=Calificación!G60,Datos!$E$13,IF(Datos!$D$14=Calificación!G60,Datos!$E$14,"")))</f>
        <v/>
      </c>
      <c r="H60" s="29" t="str">
        <f>+IF(Datos!$D$12=Calificación!H60,Datos!$E$12,IF(Datos!$D$13=Calificación!H60,Datos!$E$13,IF(Datos!$D$14=Calificación!H60,Datos!$E$14,"")))</f>
        <v/>
      </c>
      <c r="I60" s="29" t="str">
        <f>+IF(Datos!$D$12=Calificación!I60,Datos!$E$12,IF(Datos!$D$13=Calificación!I60,Datos!$E$13,IF(Datos!$D$14=Calificación!I60,Datos!$E$14,"")))</f>
        <v/>
      </c>
      <c r="J60" s="29" t="str">
        <f>+IF(Datos!$D$12=Calificación!J60,Datos!$E$12,IF(Datos!$D$13=Calificación!J60,Datos!$E$13,IF(Datos!$D$14=Calificación!J60,Datos!$E$14,"")))</f>
        <v/>
      </c>
      <c r="K60" s="29" t="str">
        <f>+IF(Datos!$D$12=Calificación!K60,Datos!$E$12,IF(Datos!$D$13=Calificación!K60,Datos!$E$13,IF(Datos!$D$14=Calificación!K60,Datos!$E$14,"")))</f>
        <v/>
      </c>
    </row>
    <row r="61" spans="1:41" x14ac:dyDescent="0.3">
      <c r="A61" s="81"/>
      <c r="B61" s="30" t="str">
        <f>+IF(Datos!$D$15=Calificación!B61,Datos!$E$15,IF(Datos!$D$16=Calificación!B61,Datos!$E$16,IF(Datos!$D$17=Calificación!B61,Datos!$E$17,"")))</f>
        <v/>
      </c>
      <c r="C61" s="30" t="str">
        <f>+IF(Datos!$D$15=Calificación!C61,Datos!$E$15,IF(Datos!$D$16=Calificación!C61,Datos!$E$16,IF(Datos!$D$17=Calificación!C61,Datos!$E$17,"")))</f>
        <v/>
      </c>
      <c r="D61" s="30" t="str">
        <f>+IF(Datos!$D$15=Calificación!D61,Datos!$E$15,IF(Datos!$D$16=Calificación!D61,Datos!$E$16,IF(Datos!$D$17=Calificación!D61,Datos!$E$17,"")))</f>
        <v/>
      </c>
      <c r="E61" s="30" t="str">
        <f>+IF(Datos!$D$15=Calificación!E61,Datos!$E$15,IF(Datos!$D$16=Calificación!E61,Datos!$E$16,IF(Datos!$D$17=Calificación!E61,Datos!$E$17,"")))</f>
        <v/>
      </c>
      <c r="F61" s="30" t="str">
        <f>+IF(Datos!$D$15=Calificación!F61,Datos!$E$15,IF(Datos!$D$16=Calificación!F61,Datos!$E$16,IF(Datos!$D$17=Calificación!F61,Datos!$E$17,"")))</f>
        <v/>
      </c>
      <c r="G61" s="30" t="str">
        <f>+IF(Datos!$D$15=Calificación!G61,Datos!$E$15,IF(Datos!$D$16=Calificación!G61,Datos!$E$16,IF(Datos!$D$17=Calificación!G61,Datos!$E$17,"")))</f>
        <v/>
      </c>
      <c r="H61" s="30" t="str">
        <f>+IF(Datos!$D$15=Calificación!H61,Datos!$E$15,IF(Datos!$D$16=Calificación!H61,Datos!$E$16,IF(Datos!$D$17=Calificación!H61,Datos!$E$17,"")))</f>
        <v/>
      </c>
      <c r="I61" s="30" t="str">
        <f>+IF(Datos!$D$15=Calificación!I61,Datos!$E$15,IF(Datos!$D$16=Calificación!I61,Datos!$E$16,IF(Datos!$D$17=Calificación!I61,Datos!$E$17,"")))</f>
        <v/>
      </c>
      <c r="J61" s="30" t="str">
        <f>+IF(Datos!$D$15=Calificación!J61,Datos!$E$15,IF(Datos!$D$16=Calificación!J61,Datos!$E$16,IF(Datos!$D$17=Calificación!J61,Datos!$E$17,"")))</f>
        <v/>
      </c>
      <c r="K61" s="30" t="str">
        <f>+IF(Datos!$D$15=Calificación!K61,Datos!$E$15,IF(Datos!$D$16=Calificación!K61,Datos!$E$16,IF(Datos!$D$17=Calificación!K61,Datos!$E$17,"")))</f>
        <v/>
      </c>
    </row>
    <row r="62" spans="1:41" s="24" customFormat="1" hidden="1" x14ac:dyDescent="0.3"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1:41" s="24" customFormat="1" hidden="1" x14ac:dyDescent="0.3"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</row>
    <row r="64" spans="1:41" s="24" customFormat="1" hidden="1" x14ac:dyDescent="0.3"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</row>
    <row r="65" spans="15:41" s="24" customFormat="1" hidden="1" x14ac:dyDescent="0.3"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</row>
    <row r="66" spans="15:41" s="24" customFormat="1" hidden="1" x14ac:dyDescent="0.3"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</row>
    <row r="67" spans="15:41" s="24" customFormat="1" hidden="1" x14ac:dyDescent="0.3"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spans="15:41" s="24" customFormat="1" hidden="1" x14ac:dyDescent="0.3"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</row>
    <row r="69" spans="15:41" s="24" customFormat="1" hidden="1" x14ac:dyDescent="0.3"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</row>
    <row r="70" spans="15:41" s="24" customFormat="1" hidden="1" x14ac:dyDescent="0.3"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</row>
    <row r="71" spans="15:41" s="24" customFormat="1" hidden="1" x14ac:dyDescent="0.3"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</row>
    <row r="72" spans="15:41" s="24" customFormat="1" hidden="1" x14ac:dyDescent="0.3"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</row>
    <row r="73" spans="15:41" s="24" customFormat="1" hidden="1" x14ac:dyDescent="0.3"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</row>
    <row r="74" spans="15:41" s="24" customFormat="1" hidden="1" x14ac:dyDescent="0.3"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</row>
    <row r="75" spans="15:41" s="24" customFormat="1" hidden="1" x14ac:dyDescent="0.3"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</row>
    <row r="76" spans="15:41" s="24" customFormat="1" hidden="1" x14ac:dyDescent="0.3"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</row>
    <row r="77" spans="15:41" s="24" customFormat="1" hidden="1" x14ac:dyDescent="0.3"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</row>
    <row r="78" spans="15:41" s="24" customFormat="1" hidden="1" x14ac:dyDescent="0.3"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</row>
    <row r="79" spans="15:41" s="24" customFormat="1" hidden="1" x14ac:dyDescent="0.3"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</row>
    <row r="80" spans="15:41" s="24" customFormat="1" hidden="1" x14ac:dyDescent="0.3"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</row>
    <row r="81" spans="15:41" s="24" customFormat="1" hidden="1" x14ac:dyDescent="0.3"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</row>
    <row r="82" spans="15:41" s="24" customFormat="1" hidden="1" x14ac:dyDescent="0.3"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</row>
    <row r="83" spans="15:41" s="24" customFormat="1" hidden="1" x14ac:dyDescent="0.3"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</row>
    <row r="84" spans="15:41" s="24" customFormat="1" hidden="1" x14ac:dyDescent="0.3"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</row>
    <row r="85" spans="15:41" s="24" customFormat="1" hidden="1" x14ac:dyDescent="0.3"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</row>
    <row r="86" spans="15:41" s="24" customFormat="1" hidden="1" x14ac:dyDescent="0.3"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</row>
    <row r="87" spans="15:41" s="24" customFormat="1" hidden="1" x14ac:dyDescent="0.3"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</row>
    <row r="88" spans="15:41" s="24" customFormat="1" hidden="1" x14ac:dyDescent="0.3"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</row>
    <row r="89" spans="15:41" s="24" customFormat="1" hidden="1" x14ac:dyDescent="0.3"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</row>
    <row r="90" spans="15:41" s="24" customFormat="1" hidden="1" x14ac:dyDescent="0.3"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</row>
    <row r="91" spans="15:41" s="24" customFormat="1" hidden="1" x14ac:dyDescent="0.3"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</row>
    <row r="92" spans="15:41" s="24" customFormat="1" hidden="1" x14ac:dyDescent="0.3"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</row>
    <row r="93" spans="15:41" s="24" customFormat="1" hidden="1" x14ac:dyDescent="0.3"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</row>
    <row r="94" spans="15:41" s="24" customFormat="1" hidden="1" x14ac:dyDescent="0.3"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</row>
    <row r="95" spans="15:41" s="24" customFormat="1" hidden="1" x14ac:dyDescent="0.3"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</row>
    <row r="96" spans="15:41" s="24" customFormat="1" hidden="1" x14ac:dyDescent="0.3"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</row>
    <row r="97" spans="15:41" s="24" customFormat="1" hidden="1" x14ac:dyDescent="0.3"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</row>
    <row r="98" spans="15:41" s="24" customFormat="1" hidden="1" x14ac:dyDescent="0.3"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</row>
    <row r="99" spans="15:41" s="24" customFormat="1" hidden="1" x14ac:dyDescent="0.3"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</row>
    <row r="100" spans="15:41" s="24" customFormat="1" hidden="1" x14ac:dyDescent="0.3"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</row>
    <row r="101" spans="15:41" s="24" customFormat="1" hidden="1" x14ac:dyDescent="0.3"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</row>
    <row r="102" spans="15:41" s="24" customFormat="1" hidden="1" x14ac:dyDescent="0.3"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</row>
    <row r="103" spans="15:41" s="24" customFormat="1" hidden="1" x14ac:dyDescent="0.3"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</row>
    <row r="104" spans="15:41" s="24" customFormat="1" hidden="1" x14ac:dyDescent="0.3"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</row>
    <row r="105" spans="15:41" s="24" customFormat="1" hidden="1" x14ac:dyDescent="0.3"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</row>
    <row r="106" spans="15:41" s="24" customFormat="1" hidden="1" x14ac:dyDescent="0.3"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</row>
    <row r="107" spans="15:41" s="24" customFormat="1" hidden="1" x14ac:dyDescent="0.3"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</row>
    <row r="108" spans="15:41" s="24" customFormat="1" hidden="1" x14ac:dyDescent="0.3"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</row>
    <row r="109" spans="15:41" s="24" customFormat="1" hidden="1" x14ac:dyDescent="0.3"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</row>
    <row r="110" spans="15:41" s="24" customFormat="1" hidden="1" x14ac:dyDescent="0.3"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</row>
    <row r="111" spans="15:41" s="24" customFormat="1" hidden="1" x14ac:dyDescent="0.3"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</row>
    <row r="112" spans="15:41" s="24" customFormat="1" hidden="1" x14ac:dyDescent="0.3"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</row>
    <row r="113" spans="15:41" s="24" customFormat="1" hidden="1" x14ac:dyDescent="0.3"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</row>
    <row r="114" spans="15:41" s="24" customFormat="1" hidden="1" x14ac:dyDescent="0.3"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</row>
    <row r="115" spans="15:41" s="24" customFormat="1" hidden="1" x14ac:dyDescent="0.3"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</row>
    <row r="116" spans="15:41" s="24" customFormat="1" hidden="1" x14ac:dyDescent="0.3"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</row>
    <row r="117" spans="15:41" s="24" customFormat="1" hidden="1" x14ac:dyDescent="0.3"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</row>
    <row r="118" spans="15:41" s="24" customFormat="1" hidden="1" x14ac:dyDescent="0.3"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</row>
    <row r="119" spans="15:41" s="24" customFormat="1" hidden="1" x14ac:dyDescent="0.3"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</row>
    <row r="120" spans="15:41" s="24" customFormat="1" hidden="1" x14ac:dyDescent="0.3"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</row>
    <row r="121" spans="15:41" s="24" customFormat="1" hidden="1" x14ac:dyDescent="0.3"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</row>
    <row r="122" spans="15:41" s="24" customFormat="1" hidden="1" x14ac:dyDescent="0.3"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</row>
    <row r="123" spans="15:41" s="24" customFormat="1" hidden="1" x14ac:dyDescent="0.3"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</row>
    <row r="124" spans="15:41" s="24" customFormat="1" hidden="1" x14ac:dyDescent="0.3"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</row>
    <row r="125" spans="15:41" s="24" customFormat="1" hidden="1" x14ac:dyDescent="0.3"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</row>
    <row r="126" spans="15:41" s="24" customFormat="1" hidden="1" x14ac:dyDescent="0.3"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</row>
    <row r="127" spans="15:41" s="24" customFormat="1" hidden="1" x14ac:dyDescent="0.3"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</row>
    <row r="128" spans="15:41" s="24" customFormat="1" hidden="1" x14ac:dyDescent="0.3"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</row>
    <row r="129" spans="15:41" s="24" customFormat="1" hidden="1" x14ac:dyDescent="0.3"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</row>
    <row r="130" spans="15:41" s="24" customFormat="1" hidden="1" x14ac:dyDescent="0.3"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</row>
    <row r="131" spans="15:41" s="24" customFormat="1" hidden="1" x14ac:dyDescent="0.3"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</row>
    <row r="132" spans="15:41" s="24" customFormat="1" hidden="1" x14ac:dyDescent="0.3"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</row>
    <row r="133" spans="15:41" s="24" customFormat="1" hidden="1" x14ac:dyDescent="0.3"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</row>
    <row r="134" spans="15:41" s="24" customFormat="1" hidden="1" x14ac:dyDescent="0.3"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</row>
    <row r="135" spans="15:41" s="24" customFormat="1" hidden="1" x14ac:dyDescent="0.3"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</row>
    <row r="136" spans="15:41" s="24" customFormat="1" hidden="1" x14ac:dyDescent="0.3"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</row>
    <row r="137" spans="15:41" s="24" customFormat="1" hidden="1" x14ac:dyDescent="0.3"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</row>
    <row r="138" spans="15:41" s="24" customFormat="1" hidden="1" x14ac:dyDescent="0.3"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</row>
    <row r="139" spans="15:41" s="24" customFormat="1" hidden="1" x14ac:dyDescent="0.3"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</row>
    <row r="140" spans="15:41" s="24" customFormat="1" hidden="1" x14ac:dyDescent="0.3"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</row>
    <row r="141" spans="15:41" s="24" customFormat="1" hidden="1" x14ac:dyDescent="0.3"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</row>
    <row r="142" spans="15:41" s="24" customFormat="1" hidden="1" x14ac:dyDescent="0.3"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</row>
    <row r="143" spans="15:41" s="24" customFormat="1" hidden="1" x14ac:dyDescent="0.3"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</row>
    <row r="144" spans="15:41" s="24" customFormat="1" hidden="1" x14ac:dyDescent="0.3"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</row>
    <row r="145" spans="15:41" s="24" customFormat="1" hidden="1" x14ac:dyDescent="0.3"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</row>
    <row r="146" spans="15:41" s="24" customFormat="1" hidden="1" x14ac:dyDescent="0.3"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</row>
    <row r="147" spans="15:41" s="24" customFormat="1" hidden="1" x14ac:dyDescent="0.3"/>
    <row r="148" spans="15:41" s="24" customFormat="1" hidden="1" x14ac:dyDescent="0.3"/>
    <row r="149" spans="15:41" s="24" customFormat="1" hidden="1" x14ac:dyDescent="0.3"/>
    <row r="150" spans="15:41" s="24" customFormat="1" hidden="1" x14ac:dyDescent="0.3"/>
    <row r="151" spans="15:41" s="24" customFormat="1" hidden="1" x14ac:dyDescent="0.3"/>
    <row r="152" spans="15:41" s="24" customFormat="1" hidden="1" x14ac:dyDescent="0.3"/>
    <row r="153" spans="15:41" s="24" customFormat="1" hidden="1" x14ac:dyDescent="0.3"/>
    <row r="154" spans="15:41" s="24" customFormat="1" hidden="1" x14ac:dyDescent="0.3"/>
    <row r="155" spans="15:41" s="24" customFormat="1" hidden="1" x14ac:dyDescent="0.3"/>
    <row r="156" spans="15:41" s="24" customFormat="1" hidden="1" x14ac:dyDescent="0.3"/>
    <row r="157" spans="15:41" s="24" customFormat="1" hidden="1" x14ac:dyDescent="0.3"/>
    <row r="158" spans="15:41" s="24" customFormat="1" hidden="1" x14ac:dyDescent="0.3"/>
    <row r="159" spans="15:41" s="24" customFormat="1" hidden="1" x14ac:dyDescent="0.3"/>
    <row r="160" spans="15:41" s="24" customFormat="1" hidden="1" x14ac:dyDescent="0.3"/>
    <row r="161" s="24" customFormat="1" hidden="1" x14ac:dyDescent="0.3"/>
    <row r="162" s="24" customFormat="1" hidden="1" x14ac:dyDescent="0.3"/>
    <row r="163" s="24" customFormat="1" hidden="1" x14ac:dyDescent="0.3"/>
    <row r="164" s="24" customFormat="1" hidden="1" x14ac:dyDescent="0.3"/>
    <row r="165" s="24" customFormat="1" hidden="1" x14ac:dyDescent="0.3"/>
    <row r="166" s="24" customFormat="1" hidden="1" x14ac:dyDescent="0.3"/>
    <row r="167" s="24" customFormat="1" hidden="1" x14ac:dyDescent="0.3"/>
    <row r="168" s="24" customFormat="1" hidden="1" x14ac:dyDescent="0.3"/>
    <row r="169" s="24" customFormat="1" hidden="1" x14ac:dyDescent="0.3"/>
    <row r="170" s="24" customFormat="1" hidden="1" x14ac:dyDescent="0.3"/>
    <row r="171" s="24" customFormat="1" hidden="1" x14ac:dyDescent="0.3"/>
    <row r="172" s="24" customFormat="1" hidden="1" x14ac:dyDescent="0.3"/>
    <row r="173" s="24" customFormat="1" hidden="1" x14ac:dyDescent="0.3"/>
    <row r="174" s="24" customFormat="1" hidden="1" x14ac:dyDescent="0.3"/>
    <row r="175" s="24" customFormat="1" hidden="1" x14ac:dyDescent="0.3"/>
    <row r="176" s="24" customFormat="1" hidden="1" x14ac:dyDescent="0.3"/>
    <row r="177" s="24" customFormat="1" hidden="1" x14ac:dyDescent="0.3"/>
    <row r="178" s="24" customFormat="1" hidden="1" x14ac:dyDescent="0.3"/>
    <row r="179" s="24" customFormat="1" hidden="1" x14ac:dyDescent="0.3"/>
    <row r="180" s="24" customFormat="1" hidden="1" x14ac:dyDescent="0.3"/>
    <row r="181" s="24" customFormat="1" hidden="1" x14ac:dyDescent="0.3"/>
    <row r="182" s="24" customFormat="1" hidden="1" x14ac:dyDescent="0.3"/>
    <row r="183" s="24" customFormat="1" hidden="1" x14ac:dyDescent="0.3"/>
    <row r="184" s="24" customFormat="1" hidden="1" x14ac:dyDescent="0.3"/>
    <row r="185" s="24" customFormat="1" hidden="1" x14ac:dyDescent="0.3"/>
    <row r="186" s="24" customFormat="1" hidden="1" x14ac:dyDescent="0.3"/>
    <row r="187" s="24" customFormat="1" hidden="1" x14ac:dyDescent="0.3"/>
    <row r="188" s="24" customFormat="1" hidden="1" x14ac:dyDescent="0.3"/>
    <row r="189" s="24" customFormat="1" hidden="1" x14ac:dyDescent="0.3"/>
    <row r="190" s="24" customFormat="1" hidden="1" x14ac:dyDescent="0.3"/>
    <row r="191" s="24" customFormat="1" hidden="1" x14ac:dyDescent="0.3"/>
    <row r="192" s="24" customFormat="1" hidden="1" x14ac:dyDescent="0.3"/>
    <row r="193" s="24" customFormat="1" hidden="1" x14ac:dyDescent="0.3"/>
    <row r="194" s="24" customFormat="1" hidden="1" x14ac:dyDescent="0.3"/>
    <row r="195" s="24" customFormat="1" hidden="1" x14ac:dyDescent="0.3"/>
    <row r="196" s="24" customFormat="1" hidden="1" x14ac:dyDescent="0.3"/>
    <row r="197" s="24" customFormat="1" hidden="1" x14ac:dyDescent="0.3"/>
    <row r="198" s="24" customFormat="1" hidden="1" x14ac:dyDescent="0.3"/>
    <row r="199" s="24" customFormat="1" hidden="1" x14ac:dyDescent="0.3"/>
    <row r="200" s="24" customFormat="1" hidden="1" x14ac:dyDescent="0.3"/>
    <row r="201" s="24" customFormat="1" hidden="1" x14ac:dyDescent="0.3"/>
    <row r="202" s="24" customFormat="1" hidden="1" x14ac:dyDescent="0.3"/>
    <row r="203" s="24" customFormat="1" hidden="1" x14ac:dyDescent="0.3"/>
    <row r="204" s="24" customFormat="1" hidden="1" x14ac:dyDescent="0.3"/>
    <row r="205" s="24" customFormat="1" hidden="1" x14ac:dyDescent="0.3"/>
    <row r="206" s="24" customFormat="1" hidden="1" x14ac:dyDescent="0.3"/>
    <row r="207" s="24" customFormat="1" hidden="1" x14ac:dyDescent="0.3"/>
    <row r="208" s="24" customFormat="1" hidden="1" x14ac:dyDescent="0.3"/>
    <row r="209" s="24" customFormat="1" hidden="1" x14ac:dyDescent="0.3"/>
    <row r="210" s="24" customFormat="1" hidden="1" x14ac:dyDescent="0.3"/>
    <row r="211" s="24" customFormat="1" hidden="1" x14ac:dyDescent="0.3"/>
    <row r="212" s="24" customFormat="1" hidden="1" x14ac:dyDescent="0.3"/>
    <row r="213" s="24" customFormat="1" hidden="1" x14ac:dyDescent="0.3"/>
    <row r="214" s="24" customFormat="1" hidden="1" x14ac:dyDescent="0.3"/>
    <row r="215" s="24" customFormat="1" hidden="1" x14ac:dyDescent="0.3"/>
    <row r="216" s="24" customFormat="1" hidden="1" x14ac:dyDescent="0.3"/>
    <row r="217" s="24" customFormat="1" hidden="1" x14ac:dyDescent="0.3"/>
    <row r="218" s="24" customFormat="1" hidden="1" x14ac:dyDescent="0.3"/>
    <row r="219" s="24" customFormat="1" hidden="1" x14ac:dyDescent="0.3"/>
    <row r="220" s="24" customFormat="1" hidden="1" x14ac:dyDescent="0.3"/>
    <row r="221" s="24" customFormat="1" hidden="1" x14ac:dyDescent="0.3"/>
    <row r="222" s="24" customFormat="1" hidden="1" x14ac:dyDescent="0.3"/>
    <row r="223" s="24" customFormat="1" hidden="1" x14ac:dyDescent="0.3"/>
    <row r="224" s="24" customFormat="1" hidden="1" x14ac:dyDescent="0.3"/>
    <row r="225" s="24" customFormat="1" hidden="1" x14ac:dyDescent="0.3"/>
    <row r="226" s="24" customFormat="1" hidden="1" x14ac:dyDescent="0.3"/>
    <row r="227" s="24" customFormat="1" hidden="1" x14ac:dyDescent="0.3"/>
    <row r="228" s="24" customFormat="1" hidden="1" x14ac:dyDescent="0.3"/>
    <row r="229" s="24" customFormat="1" hidden="1" x14ac:dyDescent="0.3"/>
    <row r="230" s="24" customFormat="1" hidden="1" x14ac:dyDescent="0.3"/>
    <row r="231" s="24" customFormat="1" hidden="1" x14ac:dyDescent="0.3"/>
    <row r="232" s="24" customFormat="1" hidden="1" x14ac:dyDescent="0.3"/>
    <row r="233" s="24" customFormat="1" hidden="1" x14ac:dyDescent="0.3"/>
    <row r="234" s="24" customFormat="1" hidden="1" x14ac:dyDescent="0.3"/>
    <row r="235" s="24" customFormat="1" hidden="1" x14ac:dyDescent="0.3"/>
    <row r="236" s="24" customFormat="1" hidden="1" x14ac:dyDescent="0.3"/>
    <row r="237" s="24" customFormat="1" hidden="1" x14ac:dyDescent="0.3"/>
    <row r="238" s="24" customFormat="1" hidden="1" x14ac:dyDescent="0.3"/>
    <row r="239" s="24" customFormat="1" hidden="1" x14ac:dyDescent="0.3"/>
    <row r="240" s="24" customFormat="1" hidden="1" x14ac:dyDescent="0.3"/>
    <row r="241" s="24" customFormat="1" hidden="1" x14ac:dyDescent="0.3"/>
    <row r="242" s="24" customFormat="1" hidden="1" x14ac:dyDescent="0.3"/>
    <row r="243" s="24" customFormat="1" hidden="1" x14ac:dyDescent="0.3"/>
    <row r="244" s="24" customFormat="1" hidden="1" x14ac:dyDescent="0.3"/>
    <row r="245" s="24" customFormat="1" hidden="1" x14ac:dyDescent="0.3"/>
    <row r="246" s="24" customFormat="1" hidden="1" x14ac:dyDescent="0.3"/>
    <row r="247" s="24" customFormat="1" hidden="1" x14ac:dyDescent="0.3"/>
    <row r="248" s="24" customFormat="1" hidden="1" x14ac:dyDescent="0.3"/>
    <row r="249" s="24" customFormat="1" hidden="1" x14ac:dyDescent="0.3"/>
    <row r="250" s="24" customFormat="1" hidden="1" x14ac:dyDescent="0.3"/>
    <row r="251" s="24" customFormat="1" hidden="1" x14ac:dyDescent="0.3"/>
    <row r="252" s="24" customFormat="1" hidden="1" x14ac:dyDescent="0.3"/>
    <row r="253" s="24" customFormat="1" hidden="1" x14ac:dyDescent="0.3"/>
    <row r="254" s="24" customFormat="1" hidden="1" x14ac:dyDescent="0.3"/>
    <row r="255" s="24" customFormat="1" hidden="1" x14ac:dyDescent="0.3"/>
    <row r="256" s="24" customFormat="1" hidden="1" x14ac:dyDescent="0.3"/>
    <row r="257" s="24" customFormat="1" hidden="1" x14ac:dyDescent="0.3"/>
    <row r="258" s="24" customFormat="1" hidden="1" x14ac:dyDescent="0.3"/>
    <row r="259" s="24" customFormat="1" hidden="1" x14ac:dyDescent="0.3"/>
    <row r="260" s="24" customFormat="1" hidden="1" x14ac:dyDescent="0.3"/>
    <row r="261" s="24" customFormat="1" hidden="1" x14ac:dyDescent="0.3"/>
    <row r="262" s="24" customFormat="1" hidden="1" x14ac:dyDescent="0.3"/>
    <row r="263" s="24" customFormat="1" hidden="1" x14ac:dyDescent="0.3"/>
    <row r="264" s="24" customFormat="1" hidden="1" x14ac:dyDescent="0.3"/>
    <row r="265" s="24" customFormat="1" hidden="1" x14ac:dyDescent="0.3"/>
    <row r="266" s="24" customFormat="1" hidden="1" x14ac:dyDescent="0.3"/>
    <row r="267" s="24" customFormat="1" hidden="1" x14ac:dyDescent="0.3"/>
    <row r="268" s="24" customFormat="1" hidden="1" x14ac:dyDescent="0.3"/>
    <row r="269" s="24" customFormat="1" hidden="1" x14ac:dyDescent="0.3"/>
    <row r="270" s="24" customFormat="1" hidden="1" x14ac:dyDescent="0.3"/>
    <row r="271" s="24" customFormat="1" hidden="1" x14ac:dyDescent="0.3"/>
    <row r="272" s="24" customFormat="1" hidden="1" x14ac:dyDescent="0.3"/>
    <row r="273" s="24" customFormat="1" hidden="1" x14ac:dyDescent="0.3"/>
    <row r="274" s="24" customFormat="1" hidden="1" x14ac:dyDescent="0.3"/>
    <row r="275" s="24" customFormat="1" hidden="1" x14ac:dyDescent="0.3"/>
    <row r="276" s="24" customFormat="1" hidden="1" x14ac:dyDescent="0.3"/>
    <row r="277" s="24" customFormat="1" hidden="1" x14ac:dyDescent="0.3"/>
    <row r="278" s="24" customFormat="1" hidden="1" x14ac:dyDescent="0.3"/>
    <row r="279" s="24" customFormat="1" hidden="1" x14ac:dyDescent="0.3"/>
    <row r="280" s="24" customFormat="1" hidden="1" x14ac:dyDescent="0.3"/>
    <row r="281" s="24" customFormat="1" hidden="1" x14ac:dyDescent="0.3"/>
    <row r="282" s="24" customFormat="1" hidden="1" x14ac:dyDescent="0.3"/>
    <row r="283" s="24" customFormat="1" hidden="1" x14ac:dyDescent="0.3"/>
    <row r="284" s="24" customFormat="1" hidden="1" x14ac:dyDescent="0.3"/>
    <row r="285" s="24" customFormat="1" hidden="1" x14ac:dyDescent="0.3"/>
    <row r="286" s="24" customFormat="1" hidden="1" x14ac:dyDescent="0.3"/>
    <row r="287" s="24" customFormat="1" hidden="1" x14ac:dyDescent="0.3"/>
    <row r="288" s="24" customFormat="1" hidden="1" x14ac:dyDescent="0.3"/>
    <row r="289" s="24" customFormat="1" hidden="1" x14ac:dyDescent="0.3"/>
    <row r="290" s="24" customFormat="1" hidden="1" x14ac:dyDescent="0.3"/>
    <row r="291" s="24" customFormat="1" hidden="1" x14ac:dyDescent="0.3"/>
    <row r="292" s="24" customFormat="1" hidden="1" x14ac:dyDescent="0.3"/>
    <row r="293" s="24" customFormat="1" hidden="1" x14ac:dyDescent="0.3"/>
    <row r="294" s="24" customFormat="1" hidden="1" x14ac:dyDescent="0.3"/>
    <row r="295" s="24" customFormat="1" hidden="1" x14ac:dyDescent="0.3"/>
    <row r="296" s="24" customFormat="1" hidden="1" x14ac:dyDescent="0.3"/>
    <row r="297" s="24" customFormat="1" hidden="1" x14ac:dyDescent="0.3"/>
    <row r="298" s="24" customFormat="1" hidden="1" x14ac:dyDescent="0.3"/>
    <row r="299" s="24" customFormat="1" hidden="1" x14ac:dyDescent="0.3"/>
    <row r="300" s="24" customFormat="1" hidden="1" x14ac:dyDescent="0.3"/>
    <row r="301" s="24" customFormat="1" hidden="1" x14ac:dyDescent="0.3"/>
    <row r="302" s="24" customFormat="1" hidden="1" x14ac:dyDescent="0.3"/>
    <row r="303" s="24" customFormat="1" hidden="1" x14ac:dyDescent="0.3"/>
    <row r="304" s="24" customFormat="1" hidden="1" x14ac:dyDescent="0.3"/>
    <row r="305" s="24" customFormat="1" hidden="1" x14ac:dyDescent="0.3"/>
    <row r="306" s="24" customFormat="1" hidden="1" x14ac:dyDescent="0.3"/>
    <row r="307" s="24" customFormat="1" hidden="1" x14ac:dyDescent="0.3"/>
    <row r="308" s="24" customFormat="1" hidden="1" x14ac:dyDescent="0.3"/>
    <row r="309" s="24" customFormat="1" hidden="1" x14ac:dyDescent="0.3"/>
    <row r="310" s="24" customFormat="1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t="16.5" hidden="1" customHeight="1" x14ac:dyDescent="0.3"/>
    <row r="577" ht="16.5" hidden="1" customHeight="1" x14ac:dyDescent="0.3"/>
    <row r="578" ht="16.5" hidden="1" customHeight="1" x14ac:dyDescent="0.3"/>
    <row r="579" ht="16.5" hidden="1" customHeight="1" x14ac:dyDescent="0.3"/>
    <row r="580" ht="16.5" hidden="1" customHeight="1" x14ac:dyDescent="0.3"/>
    <row r="581" ht="16.5" hidden="1" customHeight="1" x14ac:dyDescent="0.3"/>
    <row r="582" ht="16.5" hidden="1" customHeight="1" x14ac:dyDescent="0.3"/>
    <row r="583" ht="16.5" hidden="1" customHeight="1" x14ac:dyDescent="0.3"/>
    <row r="584" ht="16.5" hidden="1" customHeight="1" x14ac:dyDescent="0.3"/>
    <row r="585" ht="16.5" hidden="1" customHeight="1" x14ac:dyDescent="0.3"/>
    <row r="586" ht="16.5" hidden="1" customHeight="1" x14ac:dyDescent="0.3"/>
    <row r="587" ht="16.5" hidden="1" customHeight="1" x14ac:dyDescent="0.3"/>
    <row r="588" ht="16.5" hidden="1" customHeight="1" x14ac:dyDescent="0.3"/>
    <row r="589" ht="16.5" hidden="1" customHeight="1" x14ac:dyDescent="0.3"/>
    <row r="590" ht="16.5" hidden="1" customHeight="1" x14ac:dyDescent="0.3"/>
    <row r="591" ht="16.5" hidden="1" customHeight="1" x14ac:dyDescent="0.3"/>
    <row r="592" ht="16.5" hidden="1" customHeight="1" x14ac:dyDescent="0.3"/>
    <row r="593" ht="16.5" hidden="1" customHeight="1" x14ac:dyDescent="0.3"/>
    <row r="594" ht="16.5" hidden="1" customHeight="1" x14ac:dyDescent="0.3"/>
    <row r="595" ht="16.5" hidden="1" customHeight="1" x14ac:dyDescent="0.3"/>
    <row r="596" ht="16.5" hidden="1" customHeight="1" x14ac:dyDescent="0.3"/>
    <row r="597" ht="16.5" hidden="1" customHeight="1" x14ac:dyDescent="0.3"/>
    <row r="598" ht="16.5" hidden="1" customHeight="1" x14ac:dyDescent="0.3"/>
    <row r="599" ht="16.5" hidden="1" customHeight="1" x14ac:dyDescent="0.3"/>
    <row r="600" ht="16.5" hidden="1" customHeight="1" x14ac:dyDescent="0.3"/>
    <row r="601" ht="16.5" hidden="1" customHeight="1" x14ac:dyDescent="0.3"/>
    <row r="602" ht="16.5" hidden="1" customHeight="1" x14ac:dyDescent="0.3"/>
    <row r="603" ht="16.5" hidden="1" customHeight="1" x14ac:dyDescent="0.3"/>
    <row r="604" ht="16.5" hidden="1" customHeight="1" x14ac:dyDescent="0.3"/>
    <row r="605" ht="16.5" hidden="1" customHeight="1" x14ac:dyDescent="0.3"/>
    <row r="606" ht="16.5" hidden="1" customHeight="1" x14ac:dyDescent="0.3"/>
    <row r="607" ht="16.5" hidden="1" customHeight="1" x14ac:dyDescent="0.3"/>
    <row r="608" ht="16.5" hidden="1" customHeight="1" x14ac:dyDescent="0.3"/>
    <row r="609" ht="16.5" hidden="1" customHeight="1" x14ac:dyDescent="0.3"/>
    <row r="610" ht="16.5" hidden="1" customHeight="1" x14ac:dyDescent="0.3"/>
    <row r="611" ht="16.5" hidden="1" customHeight="1" x14ac:dyDescent="0.3"/>
    <row r="612" ht="16.5" hidden="1" customHeight="1" x14ac:dyDescent="0.3"/>
    <row r="613" ht="16.5" hidden="1" customHeight="1" x14ac:dyDescent="0.3"/>
    <row r="614" ht="16.5" hidden="1" customHeight="1" x14ac:dyDescent="0.3"/>
    <row r="615" ht="16.5" hidden="1" customHeight="1" x14ac:dyDescent="0.3"/>
    <row r="616" ht="16.5" hidden="1" customHeight="1" x14ac:dyDescent="0.3"/>
    <row r="617" ht="16.5" hidden="1" customHeight="1" x14ac:dyDescent="0.3"/>
    <row r="618" ht="16.5" hidden="1" customHeight="1" x14ac:dyDescent="0.3"/>
    <row r="619" ht="16.5" hidden="1" customHeight="1" x14ac:dyDescent="0.3"/>
    <row r="620" ht="16.5" hidden="1" customHeight="1" x14ac:dyDescent="0.3"/>
    <row r="621" ht="16.5" hidden="1" customHeight="1" x14ac:dyDescent="0.3"/>
    <row r="622" ht="16.5" hidden="1" customHeight="1" x14ac:dyDescent="0.3"/>
    <row r="623" ht="16.5" hidden="1" customHeight="1" x14ac:dyDescent="0.3"/>
    <row r="624" ht="16.5" hidden="1" customHeight="1" x14ac:dyDescent="0.3"/>
    <row r="625" ht="16.5" hidden="1" customHeight="1" x14ac:dyDescent="0.3"/>
    <row r="626" ht="16.5" hidden="1" customHeight="1" x14ac:dyDescent="0.3"/>
    <row r="627" ht="16.5" hidden="1" customHeight="1" x14ac:dyDescent="0.3"/>
    <row r="628" ht="16.5" hidden="1" customHeight="1" x14ac:dyDescent="0.3"/>
    <row r="629" ht="16.5" hidden="1" customHeight="1" x14ac:dyDescent="0.3"/>
    <row r="630" ht="16.5" hidden="1" customHeight="1" x14ac:dyDescent="0.3"/>
    <row r="631" ht="16.5" hidden="1" customHeight="1" x14ac:dyDescent="0.3"/>
    <row r="632" ht="16.5" hidden="1" customHeight="1" x14ac:dyDescent="0.3"/>
    <row r="633" ht="16.5" hidden="1" customHeight="1" x14ac:dyDescent="0.3"/>
    <row r="634" ht="16.5" hidden="1" customHeight="1" x14ac:dyDescent="0.3"/>
    <row r="635" ht="16.5" hidden="1" customHeight="1" x14ac:dyDescent="0.3"/>
    <row r="636" ht="16.5" hidden="1" customHeight="1" x14ac:dyDescent="0.3"/>
    <row r="637" ht="16.5" hidden="1" customHeight="1" x14ac:dyDescent="0.3"/>
  </sheetData>
  <sheetProtection algorithmName="SHA-512" hashValue="6oKUkPs/ym3/TzSJz7p+4GJWLYJ7a5eihlrncsTu4j88FXyojqJkO6ujb5o3PNitKcoLfq4QSO8I6uu4pmhAVw==" saltValue="y8TbIGsY5GU1oM6zESqAbg==" spinCount="100000" sheet="1" objects="1" scenarios="1"/>
  <dataConsolidate/>
  <mergeCells count="10">
    <mergeCell ref="A56:A61"/>
    <mergeCell ref="A2:A7"/>
    <mergeCell ref="A8:A13"/>
    <mergeCell ref="A14:A19"/>
    <mergeCell ref="A20:A25"/>
    <mergeCell ref="A26:A31"/>
    <mergeCell ref="A32:A37"/>
    <mergeCell ref="A38:A43"/>
    <mergeCell ref="A44:A49"/>
    <mergeCell ref="A50:A55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0A96E77A-8132-4663-93BA-285A75AD1783}">
            <xm:f>Identificación!B$2="x"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B2:K7</xm:sqref>
        </x14:conditionalFormatting>
        <x14:conditionalFormatting xmlns:xm="http://schemas.microsoft.com/office/excel/2006/main">
          <x14:cfRule type="expression" priority="19" id="{D630924B-52FB-424E-9B96-D8A1CEE0CE62}">
            <xm:f>Identificación!B$3="x"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B8:K13</xm:sqref>
        </x14:conditionalFormatting>
        <x14:conditionalFormatting xmlns:xm="http://schemas.microsoft.com/office/excel/2006/main">
          <x14:cfRule type="expression" priority="18" id="{AD114C17-708C-4D8F-BA40-6340037FCC94}">
            <xm:f>Identificación!B$4="x"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B14:K19</xm:sqref>
        </x14:conditionalFormatting>
        <x14:conditionalFormatting xmlns:xm="http://schemas.microsoft.com/office/excel/2006/main">
          <x14:cfRule type="expression" priority="17" id="{019132E0-AD6D-4147-A1F7-EBC02CD587CC}">
            <xm:f>Identificación!B$5="x"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B20:K25</xm:sqref>
        </x14:conditionalFormatting>
        <x14:conditionalFormatting xmlns:xm="http://schemas.microsoft.com/office/excel/2006/main">
          <x14:cfRule type="expression" priority="16" id="{904CD7E1-ED88-4B0F-A9DA-AFE83342F0D6}">
            <xm:f>Identificación!B$6="x"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B26:K31</xm:sqref>
        </x14:conditionalFormatting>
        <x14:conditionalFormatting xmlns:xm="http://schemas.microsoft.com/office/excel/2006/main">
          <x14:cfRule type="expression" priority="15" id="{6186285D-8A1D-4E19-83A0-1F7A68806297}">
            <xm:f>Identificación!B$7="x"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B32:K37</xm:sqref>
        </x14:conditionalFormatting>
        <x14:conditionalFormatting xmlns:xm="http://schemas.microsoft.com/office/excel/2006/main">
          <x14:cfRule type="expression" priority="14" id="{FB9728DE-647A-4B4D-938C-15A7A691C8D3}">
            <xm:f>Identificación!B$8="x"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B38:K43</xm:sqref>
        </x14:conditionalFormatting>
        <x14:conditionalFormatting xmlns:xm="http://schemas.microsoft.com/office/excel/2006/main">
          <x14:cfRule type="expression" priority="13" id="{FA205BB0-29EE-4470-B200-58B41BEDDAE5}">
            <xm:f>Identificación!B$9="x"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B44:K49</xm:sqref>
        </x14:conditionalFormatting>
        <x14:conditionalFormatting xmlns:xm="http://schemas.microsoft.com/office/excel/2006/main">
          <x14:cfRule type="expression" priority="12" id="{7200D9E5-F788-4F8F-BA03-E6F54CF935E6}">
            <xm:f>Identificación!B$10="x"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B50:K55</xm:sqref>
        </x14:conditionalFormatting>
        <x14:conditionalFormatting xmlns:xm="http://schemas.microsoft.com/office/excel/2006/main">
          <x14:cfRule type="expression" priority="11" id="{FEA517D1-68E5-4796-B530-C16B62BD4B5A}">
            <xm:f>Identificación!B$11="x"</xm:f>
            <x14:dxf>
              <font>
                <color theme="0"/>
              </font>
              <fill>
                <patternFill>
                  <bgColor theme="6" tint="-0.499984740745262"/>
                </patternFill>
              </fill>
            </x14:dxf>
          </x14:cfRule>
          <xm:sqref>B56:K61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W259"/>
  <sheetViews>
    <sheetView zoomScale="115" zoomScaleNormal="115" workbookViewId="0">
      <pane ySplit="1" topLeftCell="A2" activePane="bottomLeft" state="frozen"/>
      <selection pane="bottomLeft" sqref="A1:I9"/>
    </sheetView>
  </sheetViews>
  <sheetFormatPr baseColWidth="10" defaultColWidth="0" defaultRowHeight="16.5" zeroHeight="1" x14ac:dyDescent="0.3"/>
  <cols>
    <col min="1" max="1" width="27.7109375" style="39" customWidth="1"/>
    <col min="2" max="11" width="9.42578125" style="16" customWidth="1"/>
    <col min="12" max="12" width="3.42578125" style="16" customWidth="1"/>
    <col min="13" max="15" width="3.42578125" style="15" customWidth="1"/>
    <col min="16" max="41" width="11.42578125" style="15" hidden="1" customWidth="1"/>
    <col min="42" max="704" width="0" style="15" hidden="1" customWidth="1"/>
    <col min="705" max="725" width="0" style="16" hidden="1" customWidth="1"/>
    <col min="726" max="16384" width="11.42578125" style="16" hidden="1"/>
  </cols>
  <sheetData>
    <row r="1" spans="1:704" s="36" customFormat="1" ht="78.75" customHeight="1" x14ac:dyDescent="0.3">
      <c r="A1" s="45" t="s">
        <v>68</v>
      </c>
      <c r="B1" s="8" t="str">
        <f>+Datos!B1</f>
        <v>Inhumación</v>
      </c>
      <c r="C1" s="8" t="str">
        <f>+Datos!C1</f>
        <v>Tanatopraxia</v>
      </c>
      <c r="D1" s="8" t="str">
        <f>+Datos!D1</f>
        <v>Exhumación</v>
      </c>
      <c r="E1" s="8" t="str">
        <f>+Datos!E1</f>
        <v>Cremación</v>
      </c>
      <c r="F1" s="8" t="str">
        <f>+Datos!F1</f>
        <v>Mantenimiento Áreas Verdes</v>
      </c>
      <c r="G1" s="8" t="str">
        <f>+Datos!G1</f>
        <v>Limpieza</v>
      </c>
      <c r="H1" s="8" t="str">
        <f>+Datos!H1</f>
        <v xml:space="preserve">Salas de Velación </v>
      </c>
      <c r="I1" s="8" t="str">
        <f>+Datos!I1</f>
        <v>Transporte de Cadáveres</v>
      </c>
      <c r="J1" s="8">
        <f>+Datos!J1</f>
        <v>0</v>
      </c>
      <c r="K1" s="8">
        <f>+Datos!K1</f>
        <v>0</v>
      </c>
      <c r="L1" s="40"/>
      <c r="M1" s="14" t="s">
        <v>58</v>
      </c>
      <c r="N1" s="14" t="s">
        <v>59</v>
      </c>
      <c r="O1" s="1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</row>
    <row r="2" spans="1:704" s="36" customFormat="1" x14ac:dyDescent="0.3">
      <c r="A2" s="9" t="str">
        <f>+Datos!A3</f>
        <v>Aire</v>
      </c>
      <c r="B2" s="5" t="str">
        <f>IF(Identificación!B2="x",Datos!$B3*(Ponderación!B2*Ponderación!B3*(Ponderación!B4+Ponderación!B5+Ponderación!B6+Ponderación!B7)),"")</f>
        <v/>
      </c>
      <c r="C2" s="5" t="str">
        <f>IF(Identificación!C2="x",Datos!$B3*(Ponderación!C2*Ponderación!C3*(Ponderación!C4+Ponderación!C5+Ponderación!C6+Ponderación!C7)),"")</f>
        <v/>
      </c>
      <c r="D2" s="5" t="str">
        <f>IF(Identificación!D2="x",Datos!$B3*(Ponderación!D2*Ponderación!D3*(Ponderación!D4+Ponderación!D5+Ponderación!D6+Ponderación!D7)),"")</f>
        <v/>
      </c>
      <c r="E2" s="5">
        <f>IF(Identificación!E2="x",Datos!$B3*(Ponderación!E2*Ponderación!E3*(Ponderación!E4+Ponderación!E5+Ponderación!E6+Ponderación!E7)),"")</f>
        <v>-63</v>
      </c>
      <c r="F2" s="5">
        <f>IF(Identificación!F2="x",Datos!$B3*(Ponderación!F2*Ponderación!F3*(Ponderación!F4+Ponderación!F5+Ponderación!F6+Ponderación!F7)),"")</f>
        <v>-72</v>
      </c>
      <c r="G2" s="5" t="str">
        <f>IF(Identificación!G2="x",Datos!$B3*(Ponderación!G2*Ponderación!G3*(Ponderación!G4+Ponderación!G5+Ponderación!G6+Ponderación!G7)),"")</f>
        <v/>
      </c>
      <c r="H2" s="5" t="str">
        <f>IF(Identificación!H2="x",Datos!$B3*(Ponderación!H2*Ponderación!H3*(Ponderación!H4+Ponderación!H5+Ponderación!H6+Ponderación!H7)),"")</f>
        <v/>
      </c>
      <c r="I2" s="5">
        <f>IF(Identificación!I2="x",Datos!$B3*(Ponderación!I2*Ponderación!I3*(Ponderación!I4+Ponderación!I5+Ponderación!I6+Ponderación!I7)),"")</f>
        <v>-36</v>
      </c>
      <c r="J2" s="5" t="str">
        <f>IF(Identificación!J2="x",Datos!$B3*(Ponderación!J2*Ponderación!J3*(Ponderación!J4+Ponderación!J5+Ponderación!J6+Ponderación!J7)),"")</f>
        <v/>
      </c>
      <c r="K2" s="5" t="str">
        <f>IF(Identificación!K2="x",Datos!$B3*(Ponderación!K2*Ponderación!K3*(Ponderación!K4+Ponderación!K5+Ponderación!K6+Ponderación!K7)),"")</f>
        <v/>
      </c>
      <c r="L2" s="40"/>
      <c r="M2" s="15">
        <f t="shared" ref="M2:M11" si="0">+SUM(B2:K2)</f>
        <v>-171</v>
      </c>
      <c r="N2" s="15">
        <f t="shared" ref="N2:N13" si="1">+COUNT(B2:K2)*100</f>
        <v>300</v>
      </c>
      <c r="O2" s="37">
        <f t="shared" ref="O2:O8" si="2">+M2/N2</f>
        <v>-0.56999999999999995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</row>
    <row r="3" spans="1:704" s="36" customFormat="1" x14ac:dyDescent="0.3">
      <c r="A3" s="9" t="str">
        <f>+Datos!A4</f>
        <v>Agua</v>
      </c>
      <c r="B3" s="5">
        <f>IF(Identificación!B3="x",Datos!$B4*(Ponderación!B8*Ponderación!B9*(Ponderación!B10+Ponderación!B11+Ponderación!B12+Ponderación!B13)),"")</f>
        <v>-24.5</v>
      </c>
      <c r="C3" s="5" t="str">
        <f>IF(Identificación!C3="x",Datos!$B4*(Ponderación!C8*Ponderación!C9*(Ponderación!C10+Ponderación!C11+Ponderación!C12+Ponderación!C13)),"")</f>
        <v/>
      </c>
      <c r="D3" s="5" t="str">
        <f>IF(Identificación!D3="x",Datos!$B4*(Ponderación!D8*Ponderación!D9*(Ponderación!D10+Ponderación!D11+Ponderación!D12+Ponderación!D13)),"")</f>
        <v/>
      </c>
      <c r="E3" s="5" t="str">
        <f>IF(Identificación!E3="x",Datos!$B4*(Ponderación!E8*Ponderación!E9*(Ponderación!E10+Ponderación!E11+Ponderación!E12+Ponderación!E13)),"")</f>
        <v/>
      </c>
      <c r="F3" s="5">
        <f>IF(Identificación!F3="x",Datos!$B4*(Ponderación!F8*Ponderación!F9*(Ponderación!F10+Ponderación!F11+Ponderación!F12+Ponderación!F13)),"")</f>
        <v>-24.5</v>
      </c>
      <c r="G3" s="5">
        <f>IF(Identificación!G3="x",Datos!$B4*(Ponderación!G8*Ponderación!G9*(Ponderación!G10+Ponderación!G11+Ponderación!G12+Ponderación!G13)),"")</f>
        <v>-4.9000000000000004</v>
      </c>
      <c r="H3" s="5" t="str">
        <f>IF(Identificación!H3="x",Datos!$B4*(Ponderación!H8*Ponderación!H9*(Ponderación!H10+Ponderación!H11+Ponderación!H12+Ponderación!H13)),"")</f>
        <v/>
      </c>
      <c r="I3" s="5" t="str">
        <f>IF(Identificación!I3="x",Datos!$B4*(Ponderación!I8*Ponderación!I9*(Ponderación!I10+Ponderación!I11+Ponderación!I12+Ponderación!I13)),"")</f>
        <v/>
      </c>
      <c r="J3" s="5" t="str">
        <f>IF(Identificación!J3="x",Datos!$B4*(Ponderación!J8*Ponderación!J9*(Ponderación!J10+Ponderación!J11+Ponderación!J12+Ponderación!J13)),"")</f>
        <v/>
      </c>
      <c r="K3" s="5" t="str">
        <f>IF(Identificación!K3="x",Datos!$B4*(Ponderación!K8*Ponderación!K9*(Ponderación!K10+Ponderación!K11+Ponderación!K12+Ponderación!K13)),"")</f>
        <v/>
      </c>
      <c r="L3" s="40"/>
      <c r="M3" s="15">
        <f t="shared" si="0"/>
        <v>-53.9</v>
      </c>
      <c r="N3" s="15">
        <f t="shared" si="1"/>
        <v>300</v>
      </c>
      <c r="O3" s="37">
        <f t="shared" si="2"/>
        <v>-0.17966666666666667</v>
      </c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</row>
    <row r="4" spans="1:704" s="36" customFormat="1" x14ac:dyDescent="0.3">
      <c r="A4" s="9" t="str">
        <f>+Datos!A5</f>
        <v xml:space="preserve">Suelo </v>
      </c>
      <c r="B4" s="5">
        <f>IF(Identificación!B4="x",Datos!$B5*(Ponderación!B14*Ponderación!B15*(Ponderación!B16+Ponderación!B17+Ponderación!B18+Ponderación!B19)),"")</f>
        <v>-56</v>
      </c>
      <c r="C4" s="5" t="str">
        <f>IF(Identificación!C4="x",Datos!$B5*(Ponderación!C14*Ponderación!C15*(Ponderación!C16+Ponderación!C17+Ponderación!C18+Ponderación!C19)),"")</f>
        <v/>
      </c>
      <c r="D4" s="5">
        <f>IF(Identificación!D4="x",Datos!$B5*(Ponderación!D14*Ponderación!D15*(Ponderación!D16+Ponderación!D17+Ponderación!D18+Ponderación!D19)),"")</f>
        <v>-56</v>
      </c>
      <c r="E4" s="5" t="str">
        <f>IF(Identificación!E4="x",Datos!$B5*(Ponderación!E14*Ponderación!E15*(Ponderación!E16+Ponderación!E17+Ponderación!E18+Ponderación!E19)),"")</f>
        <v/>
      </c>
      <c r="F4" s="5">
        <f>IF(Identificación!F4="x",Datos!$B5*(Ponderación!F14*Ponderación!F15*(Ponderación!F16+Ponderación!F17+Ponderación!F18+Ponderación!F19)),"")</f>
        <v>-56</v>
      </c>
      <c r="G4" s="5">
        <f>IF(Identificación!G4="x",Datos!$B5*(Ponderación!G14*Ponderación!G15*(Ponderación!G16+Ponderación!G17+Ponderación!G18+Ponderación!G19)),"")</f>
        <v>-5.6000000000000005</v>
      </c>
      <c r="H4" s="5" t="str">
        <f>IF(Identificación!H4="x",Datos!$B5*(Ponderación!H14*Ponderación!H15*(Ponderación!H16+Ponderación!H17+Ponderación!H18+Ponderación!H19)),"")</f>
        <v/>
      </c>
      <c r="I4" s="5" t="str">
        <f>IF(Identificación!I4="x",Datos!$B5*(Ponderación!I14*Ponderación!I15*(Ponderación!I16+Ponderación!I17+Ponderación!I18+Ponderación!I19)),"")</f>
        <v/>
      </c>
      <c r="J4" s="5" t="str">
        <f>IF(Identificación!J4="x",Datos!$B5*(Ponderación!J14*Ponderación!J15*(Ponderación!J16+Ponderación!J17+Ponderación!J18+Ponderación!J19)),"")</f>
        <v/>
      </c>
      <c r="K4" s="5" t="str">
        <f>IF(Identificación!K4="x",Datos!$B5*(Ponderación!K14*Ponderación!K15*(Ponderación!K16+Ponderación!K17+Ponderación!K18+Ponderación!K19)),"")</f>
        <v/>
      </c>
      <c r="L4" s="40"/>
      <c r="M4" s="15">
        <f t="shared" si="0"/>
        <v>-173.6</v>
      </c>
      <c r="N4" s="15">
        <f t="shared" si="1"/>
        <v>400</v>
      </c>
      <c r="O4" s="37">
        <f t="shared" si="2"/>
        <v>-0.434</v>
      </c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</row>
    <row r="5" spans="1:704" s="36" customFormat="1" x14ac:dyDescent="0.3">
      <c r="A5" s="9" t="str">
        <f>+Datos!A6</f>
        <v>NPS</v>
      </c>
      <c r="B5" s="5" t="str">
        <f>IF(Identificación!B5="x",Datos!$B6*(Ponderación!B20*Ponderación!B21*(Ponderación!B22+Ponderación!B23+Ponderación!B24+Ponderación!B25)),"")</f>
        <v/>
      </c>
      <c r="C5" s="5" t="str">
        <f>IF(Identificación!C5="x",Datos!$B6*(Ponderación!C20*Ponderación!C21*(Ponderación!C22+Ponderación!C23+Ponderación!C24+Ponderación!C25)),"")</f>
        <v/>
      </c>
      <c r="D5" s="5" t="str">
        <f>IF(Identificación!D5="x",Datos!$B6*(Ponderación!D20*Ponderación!D21*(Ponderación!D22+Ponderación!D23+Ponderación!D24+Ponderación!D25)),"")</f>
        <v/>
      </c>
      <c r="E5" s="5">
        <f>IF(Identificación!E5="x",Datos!$B6*(Ponderación!E20*Ponderación!E21*(Ponderación!E22+Ponderación!E23+Ponderación!E24+Ponderación!E25)),"")</f>
        <v>-21</v>
      </c>
      <c r="F5" s="5" t="str">
        <f>IF(Identificación!F5="x",Datos!$B6*(Ponderación!F20*Ponderación!F21*(Ponderación!F22+Ponderación!F23+Ponderación!F24+Ponderación!F25)),"")</f>
        <v/>
      </c>
      <c r="G5" s="5" t="str">
        <f>IF(Identificación!G5="x",Datos!$B6*(Ponderación!G20*Ponderación!G21*(Ponderación!G22+Ponderación!G23+Ponderación!G24+Ponderación!G25)),"")</f>
        <v/>
      </c>
      <c r="H5" s="5" t="str">
        <f>IF(Identificación!H5="x",Datos!$B6*(Ponderación!H20*Ponderación!H21*(Ponderación!H22+Ponderación!H23+Ponderación!H24+Ponderación!H25)),"")</f>
        <v/>
      </c>
      <c r="I5" s="5" t="str">
        <f>IF(Identificación!I5="x",Datos!$B6*(Ponderación!I20*Ponderación!I21*(Ponderación!I22+Ponderación!I23+Ponderación!I24+Ponderación!I25)),"")</f>
        <v/>
      </c>
      <c r="J5" s="5" t="str">
        <f>IF(Identificación!J5="x",Datos!$B6*(Ponderación!J20*Ponderación!J21*(Ponderación!J22+Ponderación!J23+Ponderación!J24+Ponderación!J25)),"")</f>
        <v/>
      </c>
      <c r="K5" s="5" t="str">
        <f>IF(Identificación!K5="x",Datos!$B6*(Ponderación!K20*Ponderación!K21*(Ponderación!K22+Ponderación!K23+Ponderación!K24+Ponderación!K25)),"")</f>
        <v/>
      </c>
      <c r="L5" s="40"/>
      <c r="M5" s="15">
        <f t="shared" si="0"/>
        <v>-21</v>
      </c>
      <c r="N5" s="15">
        <f t="shared" si="1"/>
        <v>100</v>
      </c>
      <c r="O5" s="37">
        <f t="shared" si="2"/>
        <v>-0.21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</row>
    <row r="6" spans="1:704" s="36" customFormat="1" x14ac:dyDescent="0.3">
      <c r="A6" s="9" t="str">
        <f>+Datos!A7</f>
        <v>Flora</v>
      </c>
      <c r="B6" s="5">
        <f>IF(Identificación!B6="x",Datos!$B7*(Ponderación!B26*Ponderación!B27*(Ponderación!B28+Ponderación!B29+Ponderación!B30+Ponderación!B31)),"")</f>
        <v>-18</v>
      </c>
      <c r="C6" s="5" t="str">
        <f>IF(Identificación!C6="x",Datos!$B7*(Ponderación!C26*Ponderación!C27*(Ponderación!C28+Ponderación!C29+Ponderación!C30+Ponderación!C31)),"")</f>
        <v/>
      </c>
      <c r="D6" s="5" t="str">
        <f>IF(Identificación!D6="x",Datos!$B7*(Ponderación!D26*Ponderación!D27*(Ponderación!D28+Ponderación!D29+Ponderación!D30+Ponderación!D31)),"")</f>
        <v/>
      </c>
      <c r="E6" s="5" t="str">
        <f>IF(Identificación!E6="x",Datos!$B7*(Ponderación!E26*Ponderación!E27*(Ponderación!E28+Ponderación!E29+Ponderación!E30+Ponderación!E31)),"")</f>
        <v/>
      </c>
      <c r="F6" s="5">
        <f>IF(Identificación!F6="x",Datos!$B7*(Ponderación!F26*Ponderación!F27*(Ponderación!F28+Ponderación!F29+Ponderación!F30+Ponderación!F31)),"")</f>
        <v>-36</v>
      </c>
      <c r="G6" s="5" t="str">
        <f>IF(Identificación!G6="x",Datos!$B7*(Ponderación!G26*Ponderación!G27*(Ponderación!G28+Ponderación!G29+Ponderación!G30+Ponderación!G31)),"")</f>
        <v/>
      </c>
      <c r="H6" s="5" t="str">
        <f>IF(Identificación!H6="x",Datos!$B7*(Ponderación!H26*Ponderación!H27*(Ponderación!H28+Ponderación!H29+Ponderación!H30+Ponderación!H31)),"")</f>
        <v/>
      </c>
      <c r="I6" s="5" t="str">
        <f>IF(Identificación!I6="x",Datos!$B7*(Ponderación!I26*Ponderación!I27*(Ponderación!I28+Ponderación!I29+Ponderación!I30+Ponderación!I31)),"")</f>
        <v/>
      </c>
      <c r="J6" s="5" t="str">
        <f>IF(Identificación!J6="x",Datos!$B7*(Ponderación!J26*Ponderación!J27*(Ponderación!J28+Ponderación!J29+Ponderación!J30+Ponderación!J31)),"")</f>
        <v/>
      </c>
      <c r="K6" s="5" t="str">
        <f>IF(Identificación!K6="x",Datos!$B7*(Ponderación!K26*Ponderación!K27*(Ponderación!K28+Ponderación!K29+Ponderación!K30+Ponderación!K31)),"")</f>
        <v/>
      </c>
      <c r="L6" s="40"/>
      <c r="M6" s="15">
        <f t="shared" si="0"/>
        <v>-54</v>
      </c>
      <c r="N6" s="15">
        <f t="shared" si="1"/>
        <v>200</v>
      </c>
      <c r="O6" s="37">
        <f t="shared" si="2"/>
        <v>-0.27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</row>
    <row r="7" spans="1:704" s="36" customFormat="1" x14ac:dyDescent="0.3">
      <c r="A7" s="9" t="str">
        <f>+Datos!A8</f>
        <v xml:space="preserve">Fauna </v>
      </c>
      <c r="B7" s="5" t="str">
        <f>IF(Identificación!B7="x",Datos!$B8*(Ponderación!B32*Ponderación!B33*(Ponderación!B34+Ponderación!B35+Ponderación!B36+Ponderación!B37)),"")</f>
        <v/>
      </c>
      <c r="C7" s="5" t="str">
        <f>IF(Identificación!C7="x",Datos!$B8*(Ponderación!C32*Ponderación!C33*(Ponderación!C34+Ponderación!C35+Ponderación!C36+Ponderación!C37)),"")</f>
        <v/>
      </c>
      <c r="D7" s="5" t="str">
        <f>IF(Identificación!D7="x",Datos!$B8*(Ponderación!D32*Ponderación!D33*(Ponderación!D34+Ponderación!D35+Ponderación!D36+Ponderación!D37)),"")</f>
        <v/>
      </c>
      <c r="E7" s="5">
        <f>IF(Identificación!E7="x",Datos!$B8*(Ponderación!E32*Ponderación!E33*(Ponderación!E34+Ponderación!E35+Ponderación!E36+Ponderación!E37)),"")</f>
        <v>-15</v>
      </c>
      <c r="F7" s="5">
        <f>IF(Identificación!F7="x",Datos!$B8*(Ponderación!F32*Ponderación!F33*(Ponderación!F34+Ponderación!F35+Ponderación!F36+Ponderación!F37)),"")</f>
        <v>-15</v>
      </c>
      <c r="G7" s="5" t="str">
        <f>IF(Identificación!G7="x",Datos!$B8*(Ponderación!G32*Ponderación!G33*(Ponderación!G34+Ponderación!G35+Ponderación!G36+Ponderación!G37)),"")</f>
        <v/>
      </c>
      <c r="H7" s="5" t="str">
        <f>IF(Identificación!H7="x",Datos!$B8*(Ponderación!H32*Ponderación!H33*(Ponderación!H34+Ponderación!H35+Ponderación!H36+Ponderación!H37)),"")</f>
        <v/>
      </c>
      <c r="I7" s="5" t="str">
        <f>IF(Identificación!I7="x",Datos!$B8*(Ponderación!I32*Ponderación!I33*(Ponderación!I34+Ponderación!I35+Ponderación!I36+Ponderación!I37)),"")</f>
        <v/>
      </c>
      <c r="J7" s="5" t="str">
        <f>IF(Identificación!J7="x",Datos!$B8*(Ponderación!J32*Ponderación!J33*(Ponderación!J34+Ponderación!J35+Ponderación!J36+Ponderación!J37)),"")</f>
        <v/>
      </c>
      <c r="K7" s="5" t="str">
        <f>IF(Identificación!K7="x",Datos!$B8*(Ponderación!K32*Ponderación!K33*(Ponderación!K34+Ponderación!K35+Ponderación!K36+Ponderación!K37)),"")</f>
        <v/>
      </c>
      <c r="L7" s="40"/>
      <c r="M7" s="15">
        <f t="shared" si="0"/>
        <v>-30</v>
      </c>
      <c r="N7" s="15">
        <f t="shared" si="1"/>
        <v>200</v>
      </c>
      <c r="O7" s="37">
        <f t="shared" si="2"/>
        <v>-0.15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</row>
    <row r="8" spans="1:704" s="36" customFormat="1" x14ac:dyDescent="0.3">
      <c r="A8" s="9" t="str">
        <f>+Datos!A9</f>
        <v>Empleo</v>
      </c>
      <c r="B8" s="5" t="str">
        <f>IF(Identificación!B8="x",Datos!$B9*(Ponderación!B38*Ponderación!B39*(Ponderación!B40+Ponderación!B41+Ponderación!B42+Ponderación!B43)),"")</f>
        <v/>
      </c>
      <c r="C8" s="5">
        <f>IF(Identificación!C8="x",Datos!$B9*(Ponderación!C38*Ponderación!C39*(Ponderación!C40+Ponderación!C41+Ponderación!C42+Ponderación!C43)),"")</f>
        <v>42</v>
      </c>
      <c r="D8" s="5">
        <f>IF(Identificación!D8="x",Datos!$B9*(Ponderación!D38*Ponderación!D39*(Ponderación!D40+Ponderación!D41+Ponderación!D42+Ponderación!D43)),"")</f>
        <v>42</v>
      </c>
      <c r="E8" s="5" t="str">
        <f>IF(Identificación!E8="x",Datos!$B9*(Ponderación!E38*Ponderación!E39*(Ponderación!E40+Ponderación!E41+Ponderación!E42+Ponderación!E43)),"")</f>
        <v/>
      </c>
      <c r="F8" s="5" t="str">
        <f>IF(Identificación!F8="x",Datos!$B9*(Ponderación!F38*Ponderación!F39*(Ponderación!F40+Ponderación!F41+Ponderación!F42+Ponderación!F43)),"")</f>
        <v/>
      </c>
      <c r="G8" s="5">
        <f>IF(Identificación!G8="x",Datos!$B9*(Ponderación!G38*Ponderación!G39*(Ponderación!G40+Ponderación!G41+Ponderación!G42+Ponderación!G43)),"")</f>
        <v>56</v>
      </c>
      <c r="H8" s="5">
        <f>IF(Identificación!H8="x",Datos!$B9*(Ponderación!H38*Ponderación!H39*(Ponderación!H40+Ponderación!H41+Ponderación!H42+Ponderación!H43)),"")</f>
        <v>49</v>
      </c>
      <c r="I8" s="5">
        <f>IF(Identificación!I8="x",Datos!$B9*(Ponderación!I38*Ponderación!I39*(Ponderación!I40+Ponderación!I41+Ponderación!I42+Ponderación!I43)),"")</f>
        <v>28</v>
      </c>
      <c r="J8" s="5" t="str">
        <f>IF(Identificación!J8="x",Datos!$B9*(Ponderación!J38*Ponderación!J39*(Ponderación!J40+Ponderación!J41+Ponderación!J42+Ponderación!J43)),"")</f>
        <v/>
      </c>
      <c r="K8" s="5" t="str">
        <f>IF(Identificación!K8="x",Datos!$B9*(Ponderación!K38*Ponderación!K39*(Ponderación!K40+Ponderación!K41+Ponderación!K42+Ponderación!K43)),"")</f>
        <v/>
      </c>
      <c r="L8" s="40"/>
      <c r="M8" s="15">
        <f t="shared" si="0"/>
        <v>217</v>
      </c>
      <c r="N8" s="15">
        <f t="shared" si="1"/>
        <v>500</v>
      </c>
      <c r="O8" s="37">
        <f t="shared" si="2"/>
        <v>0.434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</row>
    <row r="9" spans="1:704" s="36" customFormat="1" x14ac:dyDescent="0.3">
      <c r="A9" s="9" t="str">
        <f>+Datos!A10</f>
        <v>Sercicios Básicos</v>
      </c>
      <c r="B9" s="5" t="str">
        <f>IF(Identificación!B9="x",Datos!$B10*(Ponderación!B44*Ponderación!B45*(Ponderación!B46+Ponderación!B47+Ponderación!B48+Ponderación!B49)),"")</f>
        <v/>
      </c>
      <c r="C9" s="5">
        <f>IF(Identificación!C9="x",Datos!$B10*(Ponderación!C44*Ponderación!C45*(Ponderación!C46+Ponderación!C47+Ponderación!C48+Ponderación!C49)),"")</f>
        <v>24</v>
      </c>
      <c r="D9" s="5" t="str">
        <f>IF(Identificación!D9="x",Datos!$B10*(Ponderación!D44*Ponderación!D45*(Ponderación!D46+Ponderación!D47+Ponderación!D48+Ponderación!D49)),"")</f>
        <v/>
      </c>
      <c r="E9" s="5" t="str">
        <f>IF(Identificación!E9="x",Datos!$B10*(Ponderación!E44*Ponderación!E45*(Ponderación!E46+Ponderación!E47+Ponderación!E48+Ponderación!E49)),"")</f>
        <v/>
      </c>
      <c r="F9" s="5" t="str">
        <f>IF(Identificación!F9="x",Datos!$B10*(Ponderación!F44*Ponderación!F45*(Ponderación!F46+Ponderación!F47+Ponderación!F48+Ponderación!F49)),"")</f>
        <v/>
      </c>
      <c r="G9" s="5">
        <f>IF(Identificación!G9="x",Datos!$B10*(Ponderación!G44*Ponderación!G45*(Ponderación!G46+Ponderación!G47+Ponderación!G48+Ponderación!G49)),"")</f>
        <v>16</v>
      </c>
      <c r="H9" s="5">
        <f>IF(Identificación!H9="x",Datos!$B10*(Ponderación!H44*Ponderación!H45*(Ponderación!H46+Ponderación!H47+Ponderación!H48+Ponderación!H49)),"")</f>
        <v>10</v>
      </c>
      <c r="I9" s="5">
        <f>IF(Identificación!I9="x",Datos!$B10*(Ponderación!I44*Ponderación!I45*(Ponderación!I46+Ponderación!I47+Ponderación!I48+Ponderación!I49)),"")</f>
        <v>2.8000000000000003</v>
      </c>
      <c r="J9" s="5" t="str">
        <f>IF(Identificación!J9="x",Datos!$B10*(Ponderación!J44*Ponderación!J45*(Ponderación!J46+Ponderación!J47+Ponderación!J48+Ponderación!J49)),"")</f>
        <v/>
      </c>
      <c r="K9" s="5" t="str">
        <f>IF(Identificación!K9="x",Datos!$B10*(Ponderación!K44*Ponderación!K45*(Ponderación!K46+Ponderación!K47+Ponderación!K48+Ponderación!K49)),"")</f>
        <v/>
      </c>
      <c r="L9" s="40"/>
      <c r="M9" s="15">
        <f t="shared" si="0"/>
        <v>52.8</v>
      </c>
      <c r="N9" s="15">
        <f t="shared" si="1"/>
        <v>400</v>
      </c>
      <c r="O9" s="37">
        <f t="shared" ref="O9:O11" si="3">+M9/N9</f>
        <v>0.13200000000000001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</row>
    <row r="10" spans="1:704" s="36" customFormat="1" x14ac:dyDescent="0.3">
      <c r="A10" s="9">
        <f>+Datos!A11</f>
        <v>0</v>
      </c>
      <c r="B10" s="5" t="str">
        <f>IF(Identificación!B10="x",Datos!$B11*(Ponderación!B50*Ponderación!B51*(Ponderación!B52+Ponderación!B53+Ponderación!B54+Ponderación!B55)),"")</f>
        <v/>
      </c>
      <c r="C10" s="5" t="str">
        <f>IF(Identificación!C10="x",Datos!$B11*(Ponderación!C50*Ponderación!C51*(Ponderación!C52+Ponderación!C53+Ponderación!C54+Ponderación!C55)),"")</f>
        <v/>
      </c>
      <c r="D10" s="5" t="str">
        <f>IF(Identificación!D10="x",Datos!$B11*(Ponderación!D50*Ponderación!D51*(Ponderación!D52+Ponderación!D53+Ponderación!D54+Ponderación!D55)),"")</f>
        <v/>
      </c>
      <c r="E10" s="5" t="str">
        <f>IF(Identificación!E10="x",Datos!$B11*(Ponderación!E50*Ponderación!E51*(Ponderación!E52+Ponderación!E53+Ponderación!E54+Ponderación!E55)),"")</f>
        <v/>
      </c>
      <c r="F10" s="5" t="str">
        <f>IF(Identificación!F10="x",Datos!$B11*(Ponderación!F50*Ponderación!F51*(Ponderación!F52+Ponderación!F53+Ponderación!F54+Ponderación!F55)),"")</f>
        <v/>
      </c>
      <c r="G10" s="5" t="str">
        <f>IF(Identificación!G10="x",Datos!$B11*(Ponderación!G50*Ponderación!G51*(Ponderación!G52+Ponderación!G53+Ponderación!G54+Ponderación!G55)),"")</f>
        <v/>
      </c>
      <c r="H10" s="5" t="str">
        <f>IF(Identificación!H10="x",Datos!$B11*(Ponderación!H50*Ponderación!H51*(Ponderación!H52+Ponderación!H53+Ponderación!H54+Ponderación!H55)),"")</f>
        <v/>
      </c>
      <c r="I10" s="5" t="str">
        <f>IF(Identificación!I10="x",Datos!$B11*(Ponderación!I50*Ponderación!I51*(Ponderación!I52+Ponderación!I53+Ponderación!I54+Ponderación!I55)),"")</f>
        <v/>
      </c>
      <c r="J10" s="5" t="str">
        <f>IF(Identificación!J10="x",Datos!$B11*(Ponderación!J50*Ponderación!J51*(Ponderación!J52+Ponderación!J53+Ponderación!J54+Ponderación!J55)),"")</f>
        <v/>
      </c>
      <c r="K10" s="5" t="str">
        <f>IF(Identificación!K10="x",Datos!$B11*(Ponderación!K50*Ponderación!K51*(Ponderación!K52+Ponderación!K53+Ponderación!K54+Ponderación!K55)),"")</f>
        <v/>
      </c>
      <c r="L10" s="40"/>
      <c r="M10" s="15">
        <f t="shared" si="0"/>
        <v>0</v>
      </c>
      <c r="N10" s="15">
        <f t="shared" si="1"/>
        <v>0</v>
      </c>
      <c r="O10" s="37" t="e">
        <f t="shared" si="3"/>
        <v>#DIV/0!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</row>
    <row r="11" spans="1:704" s="36" customFormat="1" x14ac:dyDescent="0.3">
      <c r="A11" s="9">
        <f>+Datos!A12</f>
        <v>0</v>
      </c>
      <c r="B11" s="5" t="str">
        <f>IF(Identificación!B11="x",Datos!$B12*(Ponderación!B56*Ponderación!B57*(Ponderación!B58+Ponderación!B59+Ponderación!B60+Ponderación!B61)),"")</f>
        <v/>
      </c>
      <c r="C11" s="5" t="str">
        <f>IF(Identificación!C11="x",Datos!$B12*(Ponderación!C56*Ponderación!C57*(Ponderación!C58+Ponderación!C59+Ponderación!C60+Ponderación!C61)),"")</f>
        <v/>
      </c>
      <c r="D11" s="5" t="str">
        <f>IF(Identificación!D11="x",Datos!$B12*(Ponderación!D56*Ponderación!D57*(Ponderación!D58+Ponderación!D59+Ponderación!D60+Ponderación!D61)),"")</f>
        <v/>
      </c>
      <c r="E11" s="5" t="str">
        <f>IF(Identificación!E11="x",Datos!$B12*(Ponderación!E56*Ponderación!E57*(Ponderación!E58+Ponderación!E59+Ponderación!E60+Ponderación!E61)),"")</f>
        <v/>
      </c>
      <c r="F11" s="5" t="str">
        <f>IF(Identificación!F11="x",Datos!$B12*(Ponderación!F56*Ponderación!F57*(Ponderación!F58+Ponderación!F59+Ponderación!F60+Ponderación!F61)),"")</f>
        <v/>
      </c>
      <c r="G11" s="5" t="str">
        <f>IF(Identificación!G11="x",Datos!$B12*(Ponderación!G56*Ponderación!G57*(Ponderación!G58+Ponderación!G59+Ponderación!G60+Ponderación!G61)),"")</f>
        <v/>
      </c>
      <c r="H11" s="5" t="str">
        <f>IF(Identificación!H11="x",Datos!$B12*(Ponderación!H56*Ponderación!H57*(Ponderación!H58+Ponderación!H59+Ponderación!H60+Ponderación!H61)),"")</f>
        <v/>
      </c>
      <c r="I11" s="5" t="str">
        <f>IF(Identificación!I11="x",Datos!$B12*(Ponderación!I56*Ponderación!I57*(Ponderación!I58+Ponderación!I59+Ponderación!I60+Ponderación!I61)),"")</f>
        <v/>
      </c>
      <c r="J11" s="5" t="str">
        <f>IF(Identificación!J11="x",Datos!$B12*(Ponderación!J56*Ponderación!J57*(Ponderación!J58+Ponderación!J59+Ponderación!J60+Ponderación!J61)),"")</f>
        <v/>
      </c>
      <c r="K11" s="5" t="str">
        <f>IF(Identificación!K11="x",Datos!$B12*(Ponderación!K56*Ponderación!K57*(Ponderación!K58+Ponderación!K59+Ponderación!K60+Ponderación!K61)),"")</f>
        <v/>
      </c>
      <c r="L11" s="40"/>
      <c r="M11" s="15">
        <f t="shared" si="0"/>
        <v>0</v>
      </c>
      <c r="N11" s="15">
        <f t="shared" si="1"/>
        <v>0</v>
      </c>
      <c r="O11" s="37" t="e">
        <f t="shared" si="3"/>
        <v>#DIV/0!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</row>
    <row r="12" spans="1:704" s="15" customFormat="1" ht="8.25" customHeight="1" x14ac:dyDescent="0.3">
      <c r="A12" s="14" t="s">
        <v>61</v>
      </c>
      <c r="B12" s="15">
        <f t="shared" ref="B12:K12" si="4">+COUNT(B2:B11)</f>
        <v>3</v>
      </c>
      <c r="C12" s="15">
        <f t="shared" si="4"/>
        <v>2</v>
      </c>
      <c r="D12" s="15">
        <f t="shared" si="4"/>
        <v>2</v>
      </c>
      <c r="E12" s="15">
        <f t="shared" si="4"/>
        <v>3</v>
      </c>
      <c r="F12" s="15">
        <f t="shared" si="4"/>
        <v>5</v>
      </c>
      <c r="G12" s="15">
        <f t="shared" si="4"/>
        <v>4</v>
      </c>
      <c r="H12" s="15">
        <f t="shared" si="4"/>
        <v>2</v>
      </c>
      <c r="I12" s="15">
        <f t="shared" si="4"/>
        <v>3</v>
      </c>
      <c r="J12" s="15">
        <f t="shared" si="4"/>
        <v>0</v>
      </c>
      <c r="K12" s="15">
        <f t="shared" si="4"/>
        <v>0</v>
      </c>
      <c r="M12" s="15">
        <f>+COUNT(B2:K11)</f>
        <v>24</v>
      </c>
      <c r="N12" s="15">
        <f t="shared" si="1"/>
        <v>1000</v>
      </c>
      <c r="O12" s="37">
        <f t="shared" ref="O12:O13" si="5">+M12/N12</f>
        <v>2.4E-2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704" s="15" customFormat="1" ht="8.25" customHeight="1" x14ac:dyDescent="0.3">
      <c r="A13" s="14" t="s">
        <v>62</v>
      </c>
      <c r="B13" s="37">
        <f t="shared" ref="B13:K13" si="6">+B12/$M$12</f>
        <v>0.125</v>
      </c>
      <c r="C13" s="37">
        <f t="shared" si="6"/>
        <v>8.3333333333333329E-2</v>
      </c>
      <c r="D13" s="37">
        <f t="shared" si="6"/>
        <v>8.3333333333333329E-2</v>
      </c>
      <c r="E13" s="37">
        <f t="shared" si="6"/>
        <v>0.125</v>
      </c>
      <c r="F13" s="37">
        <f t="shared" si="6"/>
        <v>0.20833333333333334</v>
      </c>
      <c r="G13" s="37">
        <f t="shared" si="6"/>
        <v>0.16666666666666666</v>
      </c>
      <c r="H13" s="37">
        <f t="shared" si="6"/>
        <v>8.3333333333333329E-2</v>
      </c>
      <c r="I13" s="37">
        <f t="shared" si="6"/>
        <v>0.125</v>
      </c>
      <c r="J13" s="37">
        <f t="shared" si="6"/>
        <v>0</v>
      </c>
      <c r="K13" s="37">
        <f t="shared" si="6"/>
        <v>0</v>
      </c>
      <c r="M13" s="37">
        <f>+M12/$M$12</f>
        <v>1</v>
      </c>
      <c r="N13" s="15">
        <f t="shared" si="1"/>
        <v>1000</v>
      </c>
      <c r="O13" s="37">
        <f t="shared" si="5"/>
        <v>1E-3</v>
      </c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704" s="15" customFormat="1" ht="8.25" customHeight="1" x14ac:dyDescent="0.3">
      <c r="A14" s="14" t="s">
        <v>60</v>
      </c>
      <c r="B14" s="15">
        <f t="shared" ref="B14:K14" si="7">SUM(B2:B11)</f>
        <v>-98.5</v>
      </c>
      <c r="C14" s="15">
        <f t="shared" si="7"/>
        <v>66</v>
      </c>
      <c r="D14" s="15">
        <f t="shared" si="7"/>
        <v>-14</v>
      </c>
      <c r="E14" s="15">
        <f t="shared" si="7"/>
        <v>-99</v>
      </c>
      <c r="F14" s="15">
        <f t="shared" si="7"/>
        <v>-203.5</v>
      </c>
      <c r="G14" s="15">
        <f t="shared" si="7"/>
        <v>61.5</v>
      </c>
      <c r="H14" s="15">
        <f t="shared" si="7"/>
        <v>59</v>
      </c>
      <c r="I14" s="15">
        <f t="shared" si="7"/>
        <v>-5.1999999999999993</v>
      </c>
      <c r="J14" s="15">
        <f t="shared" si="7"/>
        <v>0</v>
      </c>
      <c r="K14" s="15">
        <f t="shared" si="7"/>
        <v>0</v>
      </c>
      <c r="M14" s="15">
        <f>SUM(M2:M11)</f>
        <v>-233.7</v>
      </c>
      <c r="N14" s="15">
        <f>SUM(N2:N11)</f>
        <v>2400</v>
      </c>
      <c r="O14" s="15" t="e">
        <f>SUM(O2:O11)</f>
        <v>#DIV/0!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704" s="15" customFormat="1" ht="8.25" customHeight="1" x14ac:dyDescent="0.3">
      <c r="A15" s="14" t="s">
        <v>63</v>
      </c>
      <c r="B15" s="15">
        <f t="shared" ref="B15:K15" si="8">+COUNTIF(B2:B11,"&gt;0")</f>
        <v>0</v>
      </c>
      <c r="C15" s="15">
        <f t="shared" si="8"/>
        <v>2</v>
      </c>
      <c r="D15" s="15">
        <f t="shared" si="8"/>
        <v>1</v>
      </c>
      <c r="E15" s="15">
        <f t="shared" si="8"/>
        <v>0</v>
      </c>
      <c r="F15" s="15">
        <f t="shared" si="8"/>
        <v>0</v>
      </c>
      <c r="G15" s="15">
        <f t="shared" si="8"/>
        <v>2</v>
      </c>
      <c r="H15" s="15">
        <f t="shared" si="8"/>
        <v>2</v>
      </c>
      <c r="I15" s="15">
        <f t="shared" si="8"/>
        <v>2</v>
      </c>
      <c r="J15" s="15">
        <f t="shared" si="8"/>
        <v>0</v>
      </c>
      <c r="K15" s="15">
        <f t="shared" si="8"/>
        <v>0</v>
      </c>
      <c r="M15" s="15">
        <f>+COUNTIF(M2:M11,"&gt;0")</f>
        <v>2</v>
      </c>
      <c r="N15" s="15">
        <f>+COUNTIF(N2:N11,"&gt;0")</f>
        <v>8</v>
      </c>
      <c r="O15" s="15">
        <f>+COUNTIF(O2:O11,"&gt;0")</f>
        <v>2</v>
      </c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704" s="15" customFormat="1" ht="8.25" customHeight="1" x14ac:dyDescent="0.3">
      <c r="A16" s="14" t="s">
        <v>64</v>
      </c>
      <c r="B16" s="15">
        <f t="shared" ref="B16:K16" si="9">+COUNTIF(B2:B11,"&lt;0")</f>
        <v>3</v>
      </c>
      <c r="C16" s="15">
        <f t="shared" si="9"/>
        <v>0</v>
      </c>
      <c r="D16" s="15">
        <f t="shared" si="9"/>
        <v>1</v>
      </c>
      <c r="E16" s="15">
        <f t="shared" si="9"/>
        <v>3</v>
      </c>
      <c r="F16" s="15">
        <f t="shared" si="9"/>
        <v>5</v>
      </c>
      <c r="G16" s="15">
        <f t="shared" si="9"/>
        <v>2</v>
      </c>
      <c r="H16" s="15">
        <f t="shared" si="9"/>
        <v>0</v>
      </c>
      <c r="I16" s="15">
        <f t="shared" si="9"/>
        <v>1</v>
      </c>
      <c r="J16" s="15">
        <f t="shared" si="9"/>
        <v>0</v>
      </c>
      <c r="K16" s="15">
        <f t="shared" si="9"/>
        <v>0</v>
      </c>
      <c r="M16" s="15">
        <f>+COUNTIF(M2:M11,"&lt;0")</f>
        <v>6</v>
      </c>
      <c r="N16" s="15">
        <f>+COUNTIF(N2:N11,"&lt;0")</f>
        <v>0</v>
      </c>
      <c r="O16" s="15">
        <f>+COUNTIF(O2:O11,"&lt;0")</f>
        <v>6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</row>
    <row r="17" spans="1:42" s="15" customFormat="1" ht="8.25" customHeight="1" x14ac:dyDescent="0.3">
      <c r="A17" s="14" t="s">
        <v>65</v>
      </c>
      <c r="B17" s="37">
        <f t="shared" ref="B17:K17" si="10">+B15/$M$12</f>
        <v>0</v>
      </c>
      <c r="C17" s="37">
        <f t="shared" si="10"/>
        <v>8.3333333333333329E-2</v>
      </c>
      <c r="D17" s="37">
        <f t="shared" si="10"/>
        <v>4.1666666666666664E-2</v>
      </c>
      <c r="E17" s="37">
        <f t="shared" si="10"/>
        <v>0</v>
      </c>
      <c r="F17" s="37">
        <f t="shared" si="10"/>
        <v>0</v>
      </c>
      <c r="G17" s="37">
        <f t="shared" si="10"/>
        <v>8.3333333333333329E-2</v>
      </c>
      <c r="H17" s="37">
        <f t="shared" si="10"/>
        <v>8.3333333333333329E-2</v>
      </c>
      <c r="I17" s="37">
        <f t="shared" si="10"/>
        <v>8.3333333333333329E-2</v>
      </c>
      <c r="J17" s="37">
        <f t="shared" si="10"/>
        <v>0</v>
      </c>
      <c r="K17" s="37">
        <f t="shared" si="10"/>
        <v>0</v>
      </c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</row>
    <row r="18" spans="1:42" s="15" customFormat="1" ht="8.25" customHeight="1" x14ac:dyDescent="0.3">
      <c r="A18" s="14" t="s">
        <v>66</v>
      </c>
      <c r="B18" s="37">
        <f t="shared" ref="B18:K18" si="11">-B16/$M$12</f>
        <v>-0.125</v>
      </c>
      <c r="C18" s="37">
        <f t="shared" si="11"/>
        <v>0</v>
      </c>
      <c r="D18" s="37">
        <f t="shared" si="11"/>
        <v>-4.1666666666666664E-2</v>
      </c>
      <c r="E18" s="37">
        <f t="shared" si="11"/>
        <v>-0.125</v>
      </c>
      <c r="F18" s="37">
        <f t="shared" si="11"/>
        <v>-0.20833333333333334</v>
      </c>
      <c r="G18" s="37">
        <f t="shared" si="11"/>
        <v>-8.3333333333333329E-2</v>
      </c>
      <c r="H18" s="37">
        <f t="shared" si="11"/>
        <v>0</v>
      </c>
      <c r="I18" s="37">
        <f t="shared" si="11"/>
        <v>-4.1666666666666664E-2</v>
      </c>
      <c r="J18" s="37">
        <f t="shared" si="11"/>
        <v>0</v>
      </c>
      <c r="K18" s="37">
        <f t="shared" si="11"/>
        <v>0</v>
      </c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s="15" customFormat="1" ht="8.25" customHeight="1" x14ac:dyDescent="0.3">
      <c r="A19" s="14"/>
      <c r="B19" s="37"/>
      <c r="C19" s="37"/>
      <c r="D19" s="37"/>
      <c r="E19" s="37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s="15" customFormat="1" hidden="1" x14ac:dyDescent="0.3">
      <c r="A20" s="14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  <row r="21" spans="1:42" s="15" customFormat="1" hidden="1" x14ac:dyDescent="0.3">
      <c r="A21" s="14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s="15" customFormat="1" hidden="1" x14ac:dyDescent="0.3">
      <c r="A22" s="14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s="15" customFormat="1" hidden="1" x14ac:dyDescent="0.3">
      <c r="A23" s="14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s="15" customFormat="1" hidden="1" x14ac:dyDescent="0.3">
      <c r="A24" s="14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s="15" customFormat="1" hidden="1" x14ac:dyDescent="0.3">
      <c r="A25" s="14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s="15" customFormat="1" hidden="1" x14ac:dyDescent="0.3">
      <c r="A26" s="14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42" s="15" customFormat="1" hidden="1" x14ac:dyDescent="0.3">
      <c r="A27" s="14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42" s="15" customFormat="1" hidden="1" x14ac:dyDescent="0.3">
      <c r="A28" s="14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42" s="15" customFormat="1" hidden="1" x14ac:dyDescent="0.3">
      <c r="A29" s="14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s="15" customFormat="1" hidden="1" x14ac:dyDescent="0.3">
      <c r="A30" s="14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</row>
    <row r="31" spans="1:42" s="15" customFormat="1" hidden="1" x14ac:dyDescent="0.3">
      <c r="A31" s="14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42" s="15" customFormat="1" hidden="1" x14ac:dyDescent="0.3">
      <c r="A32" s="14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</row>
    <row r="33" spans="1:42" s="15" customFormat="1" hidden="1" x14ac:dyDescent="0.3">
      <c r="A33" s="14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  <row r="34" spans="1:42" s="15" customFormat="1" hidden="1" x14ac:dyDescent="0.3">
      <c r="A34" s="14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</row>
    <row r="35" spans="1:42" s="15" customFormat="1" hidden="1" x14ac:dyDescent="0.3">
      <c r="A35" s="14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1:42" s="15" customFormat="1" hidden="1" x14ac:dyDescent="0.3">
      <c r="A36" s="14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</row>
    <row r="37" spans="1:42" s="15" customFormat="1" hidden="1" x14ac:dyDescent="0.3">
      <c r="A37" s="14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1:42" s="15" customFormat="1" hidden="1" x14ac:dyDescent="0.3">
      <c r="A38" s="14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s="15" customFormat="1" hidden="1" x14ac:dyDescent="0.3">
      <c r="A39" s="14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s="15" customFormat="1" hidden="1" x14ac:dyDescent="0.3">
      <c r="A40" s="14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s="15" customFormat="1" hidden="1" x14ac:dyDescent="0.3">
      <c r="A41" s="14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s="15" customFormat="1" hidden="1" x14ac:dyDescent="0.3">
      <c r="A42" s="14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s="15" customFormat="1" hidden="1" x14ac:dyDescent="0.3">
      <c r="A43" s="14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s="15" customFormat="1" hidden="1" x14ac:dyDescent="0.3">
      <c r="A44" s="14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s="15" customFormat="1" hidden="1" x14ac:dyDescent="0.3">
      <c r="A45" s="14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s="15" customFormat="1" hidden="1" x14ac:dyDescent="0.3">
      <c r="A46" s="14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42" s="15" customFormat="1" hidden="1" x14ac:dyDescent="0.3">
      <c r="A47" s="14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</row>
    <row r="48" spans="1:42" s="15" customFormat="1" hidden="1" x14ac:dyDescent="0.3">
      <c r="A48" s="14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</row>
    <row r="49" spans="1:42" s="15" customFormat="1" hidden="1" x14ac:dyDescent="0.3">
      <c r="A49" s="14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</row>
    <row r="50" spans="1:42" s="15" customFormat="1" hidden="1" x14ac:dyDescent="0.3">
      <c r="A50" s="14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</row>
    <row r="51" spans="1:42" s="15" customFormat="1" hidden="1" x14ac:dyDescent="0.3">
      <c r="A51" s="14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</row>
    <row r="52" spans="1:42" s="15" customFormat="1" hidden="1" x14ac:dyDescent="0.3">
      <c r="A52" s="14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</row>
    <row r="53" spans="1:42" s="15" customFormat="1" hidden="1" x14ac:dyDescent="0.3">
      <c r="A53" s="14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</row>
    <row r="54" spans="1:42" s="15" customFormat="1" hidden="1" x14ac:dyDescent="0.3">
      <c r="A54" s="14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</row>
    <row r="55" spans="1:42" s="15" customFormat="1" hidden="1" x14ac:dyDescent="0.3">
      <c r="A55" s="14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</row>
    <row r="56" spans="1:42" s="15" customFormat="1" hidden="1" x14ac:dyDescent="0.3">
      <c r="A56" s="14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</row>
    <row r="57" spans="1:42" s="15" customFormat="1" hidden="1" x14ac:dyDescent="0.3">
      <c r="A57" s="14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</row>
    <row r="58" spans="1:42" s="15" customFormat="1" hidden="1" x14ac:dyDescent="0.3">
      <c r="A58" s="14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s="15" customFormat="1" hidden="1" x14ac:dyDescent="0.3">
      <c r="A59" s="14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s="15" customFormat="1" hidden="1" x14ac:dyDescent="0.3">
      <c r="A60" s="14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s="15" customFormat="1" hidden="1" x14ac:dyDescent="0.3">
      <c r="A61" s="14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s="15" customFormat="1" hidden="1" x14ac:dyDescent="0.3">
      <c r="A62" s="14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s="15" customFormat="1" hidden="1" x14ac:dyDescent="0.3">
      <c r="A63" s="14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s="15" customFormat="1" hidden="1" x14ac:dyDescent="0.3">
      <c r="A64" s="14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s="15" customFormat="1" hidden="1" x14ac:dyDescent="0.3">
      <c r="A65" s="14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s="15" customFormat="1" hidden="1" x14ac:dyDescent="0.3">
      <c r="A66" s="14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42" s="15" customFormat="1" hidden="1" x14ac:dyDescent="0.3">
      <c r="A67" s="14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</row>
    <row r="68" spans="1:42" s="15" customFormat="1" hidden="1" x14ac:dyDescent="0.3">
      <c r="A68" s="14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</row>
    <row r="69" spans="1:42" s="15" customFormat="1" hidden="1" x14ac:dyDescent="0.3">
      <c r="A69" s="14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</row>
    <row r="70" spans="1:42" s="15" customFormat="1" hidden="1" x14ac:dyDescent="0.3">
      <c r="A70" s="14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</row>
    <row r="71" spans="1:42" s="15" customFormat="1" hidden="1" x14ac:dyDescent="0.3">
      <c r="A71" s="14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</row>
    <row r="72" spans="1:42" s="15" customFormat="1" hidden="1" x14ac:dyDescent="0.3">
      <c r="A72" s="14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</row>
    <row r="73" spans="1:42" s="15" customFormat="1" hidden="1" x14ac:dyDescent="0.3">
      <c r="A73" s="14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</row>
    <row r="74" spans="1:42" s="15" customFormat="1" hidden="1" x14ac:dyDescent="0.3">
      <c r="A74" s="14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</row>
    <row r="75" spans="1:42" s="15" customFormat="1" hidden="1" x14ac:dyDescent="0.3">
      <c r="A75" s="14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</row>
    <row r="76" spans="1:42" s="15" customFormat="1" hidden="1" x14ac:dyDescent="0.3">
      <c r="A76" s="14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</row>
    <row r="77" spans="1:42" s="15" customFormat="1" hidden="1" x14ac:dyDescent="0.3">
      <c r="A77" s="14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</row>
    <row r="78" spans="1:42" s="15" customFormat="1" hidden="1" x14ac:dyDescent="0.3">
      <c r="A78" s="14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s="15" customFormat="1" hidden="1" x14ac:dyDescent="0.3">
      <c r="A79" s="14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s="15" customFormat="1" hidden="1" x14ac:dyDescent="0.3">
      <c r="A80" s="14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s="15" customFormat="1" hidden="1" x14ac:dyDescent="0.3">
      <c r="A81" s="14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s="15" customFormat="1" hidden="1" x14ac:dyDescent="0.3">
      <c r="A82" s="14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s="15" customFormat="1" hidden="1" x14ac:dyDescent="0.3">
      <c r="A83" s="14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s="15" customFormat="1" hidden="1" x14ac:dyDescent="0.3">
      <c r="A84" s="14"/>
    </row>
    <row r="85" spans="1:42" s="15" customFormat="1" hidden="1" x14ac:dyDescent="0.3">
      <c r="A85" s="14"/>
    </row>
    <row r="86" spans="1:42" s="15" customFormat="1" hidden="1" x14ac:dyDescent="0.3">
      <c r="A86" s="14"/>
    </row>
    <row r="87" spans="1:42" s="15" customFormat="1" hidden="1" x14ac:dyDescent="0.3">
      <c r="A87" s="14"/>
    </row>
    <row r="88" spans="1:42" s="15" customFormat="1" hidden="1" x14ac:dyDescent="0.3">
      <c r="A88" s="14"/>
    </row>
    <row r="89" spans="1:42" s="15" customFormat="1" hidden="1" x14ac:dyDescent="0.3">
      <c r="A89" s="14"/>
    </row>
    <row r="90" spans="1:42" s="15" customFormat="1" hidden="1" x14ac:dyDescent="0.3">
      <c r="A90" s="14"/>
    </row>
    <row r="91" spans="1:42" s="15" customFormat="1" hidden="1" x14ac:dyDescent="0.3">
      <c r="A91" s="14"/>
    </row>
    <row r="92" spans="1:42" s="15" customFormat="1" hidden="1" x14ac:dyDescent="0.3">
      <c r="A92" s="14"/>
    </row>
    <row r="93" spans="1:42" s="15" customFormat="1" hidden="1" x14ac:dyDescent="0.3">
      <c r="A93" s="14"/>
    </row>
    <row r="94" spans="1:42" s="15" customFormat="1" hidden="1" x14ac:dyDescent="0.3">
      <c r="A94" s="14"/>
    </row>
    <row r="95" spans="1:42" s="15" customFormat="1" hidden="1" x14ac:dyDescent="0.3">
      <c r="A95" s="14"/>
    </row>
    <row r="96" spans="1:42" s="15" customFormat="1" hidden="1" x14ac:dyDescent="0.3">
      <c r="A96" s="14"/>
    </row>
    <row r="97" spans="1:1" s="15" customFormat="1" hidden="1" x14ac:dyDescent="0.3">
      <c r="A97" s="14"/>
    </row>
    <row r="98" spans="1:1" s="15" customFormat="1" hidden="1" x14ac:dyDescent="0.3">
      <c r="A98" s="14"/>
    </row>
    <row r="99" spans="1:1" s="15" customFormat="1" hidden="1" x14ac:dyDescent="0.3">
      <c r="A99" s="14"/>
    </row>
    <row r="100" spans="1:1" s="15" customFormat="1" hidden="1" x14ac:dyDescent="0.3">
      <c r="A100" s="14"/>
    </row>
    <row r="101" spans="1:1" s="15" customFormat="1" hidden="1" x14ac:dyDescent="0.3">
      <c r="A101" s="14"/>
    </row>
    <row r="102" spans="1:1" s="15" customFormat="1" hidden="1" x14ac:dyDescent="0.3">
      <c r="A102" s="14"/>
    </row>
    <row r="103" spans="1:1" s="15" customFormat="1" hidden="1" x14ac:dyDescent="0.3">
      <c r="A103" s="14"/>
    </row>
    <row r="104" spans="1:1" s="15" customFormat="1" hidden="1" x14ac:dyDescent="0.3">
      <c r="A104" s="14"/>
    </row>
    <row r="105" spans="1:1" s="15" customFormat="1" hidden="1" x14ac:dyDescent="0.3">
      <c r="A105" s="14"/>
    </row>
    <row r="106" spans="1:1" s="15" customFormat="1" hidden="1" x14ac:dyDescent="0.3">
      <c r="A106" s="14"/>
    </row>
    <row r="107" spans="1:1" s="15" customFormat="1" hidden="1" x14ac:dyDescent="0.3">
      <c r="A107" s="14"/>
    </row>
    <row r="108" spans="1:1" s="15" customFormat="1" hidden="1" x14ac:dyDescent="0.3">
      <c r="A108" s="14"/>
    </row>
    <row r="109" spans="1:1" s="15" customFormat="1" hidden="1" x14ac:dyDescent="0.3">
      <c r="A109" s="14"/>
    </row>
    <row r="110" spans="1:1" s="15" customFormat="1" hidden="1" x14ac:dyDescent="0.3">
      <c r="A110" s="14"/>
    </row>
    <row r="111" spans="1:1" s="15" customFormat="1" hidden="1" x14ac:dyDescent="0.3">
      <c r="A111" s="14"/>
    </row>
    <row r="112" spans="1:1" s="15" customFormat="1" hidden="1" x14ac:dyDescent="0.3">
      <c r="A112" s="14"/>
    </row>
    <row r="113" spans="1:1" s="15" customFormat="1" hidden="1" x14ac:dyDescent="0.3">
      <c r="A113" s="14"/>
    </row>
    <row r="114" spans="1:1" s="15" customFormat="1" hidden="1" x14ac:dyDescent="0.3">
      <c r="A114" s="14"/>
    </row>
    <row r="115" spans="1:1" s="15" customFormat="1" hidden="1" x14ac:dyDescent="0.3">
      <c r="A115" s="14"/>
    </row>
    <row r="116" spans="1:1" s="15" customFormat="1" hidden="1" x14ac:dyDescent="0.3">
      <c r="A116" s="14"/>
    </row>
    <row r="117" spans="1:1" s="15" customFormat="1" hidden="1" x14ac:dyDescent="0.3">
      <c r="A117" s="14"/>
    </row>
    <row r="118" spans="1:1" s="15" customFormat="1" hidden="1" x14ac:dyDescent="0.3">
      <c r="A118" s="14"/>
    </row>
    <row r="119" spans="1:1" s="15" customFormat="1" hidden="1" x14ac:dyDescent="0.3">
      <c r="A119" s="14"/>
    </row>
    <row r="120" spans="1:1" s="15" customFormat="1" hidden="1" x14ac:dyDescent="0.3">
      <c r="A120" s="14"/>
    </row>
    <row r="121" spans="1:1" s="15" customFormat="1" hidden="1" x14ac:dyDescent="0.3">
      <c r="A121" s="14"/>
    </row>
    <row r="122" spans="1:1" s="15" customFormat="1" hidden="1" x14ac:dyDescent="0.3">
      <c r="A122" s="14"/>
    </row>
    <row r="123" spans="1:1" s="15" customFormat="1" hidden="1" x14ac:dyDescent="0.3">
      <c r="A123" s="14"/>
    </row>
    <row r="124" spans="1:1" s="15" customFormat="1" hidden="1" x14ac:dyDescent="0.3">
      <c r="A124" s="14"/>
    </row>
    <row r="125" spans="1:1" s="15" customFormat="1" hidden="1" x14ac:dyDescent="0.3">
      <c r="A125" s="14"/>
    </row>
    <row r="126" spans="1:1" s="15" customFormat="1" hidden="1" x14ac:dyDescent="0.3">
      <c r="A126" s="14"/>
    </row>
    <row r="127" spans="1:1" s="15" customFormat="1" hidden="1" x14ac:dyDescent="0.3">
      <c r="A127" s="14"/>
    </row>
    <row r="128" spans="1:1" s="15" customFormat="1" hidden="1" x14ac:dyDescent="0.3">
      <c r="A128" s="14"/>
    </row>
    <row r="129" spans="1:1" s="15" customFormat="1" hidden="1" x14ac:dyDescent="0.3">
      <c r="A129" s="14"/>
    </row>
    <row r="130" spans="1:1" s="15" customFormat="1" hidden="1" x14ac:dyDescent="0.3">
      <c r="A130" s="14"/>
    </row>
    <row r="131" spans="1:1" s="15" customFormat="1" hidden="1" x14ac:dyDescent="0.3">
      <c r="A131" s="14"/>
    </row>
    <row r="132" spans="1:1" s="15" customFormat="1" hidden="1" x14ac:dyDescent="0.3">
      <c r="A132" s="14"/>
    </row>
    <row r="133" spans="1:1" s="15" customFormat="1" hidden="1" x14ac:dyDescent="0.3">
      <c r="A133" s="14"/>
    </row>
    <row r="134" spans="1:1" s="15" customFormat="1" hidden="1" x14ac:dyDescent="0.3">
      <c r="A134" s="14"/>
    </row>
    <row r="135" spans="1:1" s="15" customFormat="1" hidden="1" x14ac:dyDescent="0.3">
      <c r="A135" s="14"/>
    </row>
    <row r="136" spans="1:1" s="15" customFormat="1" hidden="1" x14ac:dyDescent="0.3">
      <c r="A136" s="14"/>
    </row>
    <row r="137" spans="1:1" s="15" customFormat="1" hidden="1" x14ac:dyDescent="0.3">
      <c r="A137" s="14"/>
    </row>
    <row r="138" spans="1:1" s="15" customFormat="1" hidden="1" x14ac:dyDescent="0.3">
      <c r="A138" s="14"/>
    </row>
    <row r="139" spans="1:1" s="15" customFormat="1" hidden="1" x14ac:dyDescent="0.3">
      <c r="A139" s="14"/>
    </row>
    <row r="140" spans="1:1" s="15" customFormat="1" hidden="1" x14ac:dyDescent="0.3">
      <c r="A140" s="14"/>
    </row>
    <row r="141" spans="1:1" s="15" customFormat="1" hidden="1" x14ac:dyDescent="0.3">
      <c r="A141" s="14"/>
    </row>
    <row r="142" spans="1:1" s="15" customFormat="1" hidden="1" x14ac:dyDescent="0.3">
      <c r="A142" s="14"/>
    </row>
    <row r="143" spans="1:1" s="15" customFormat="1" hidden="1" x14ac:dyDescent="0.3">
      <c r="A143" s="14"/>
    </row>
    <row r="144" spans="1:1" s="15" customFormat="1" hidden="1" x14ac:dyDescent="0.3">
      <c r="A144" s="14"/>
    </row>
    <row r="145" spans="1:1" s="15" customFormat="1" hidden="1" x14ac:dyDescent="0.3">
      <c r="A145" s="14"/>
    </row>
    <row r="146" spans="1:1" s="15" customFormat="1" hidden="1" x14ac:dyDescent="0.3">
      <c r="A146" s="14"/>
    </row>
    <row r="147" spans="1:1" s="15" customFormat="1" hidden="1" x14ac:dyDescent="0.3">
      <c r="A147" s="14"/>
    </row>
    <row r="148" spans="1:1" s="15" customFormat="1" hidden="1" x14ac:dyDescent="0.3">
      <c r="A148" s="14"/>
    </row>
    <row r="149" spans="1:1" s="15" customFormat="1" hidden="1" x14ac:dyDescent="0.3">
      <c r="A149" s="14"/>
    </row>
    <row r="150" spans="1:1" s="15" customFormat="1" hidden="1" x14ac:dyDescent="0.3">
      <c r="A150" s="14"/>
    </row>
    <row r="151" spans="1:1" s="15" customFormat="1" hidden="1" x14ac:dyDescent="0.3">
      <c r="A151" s="14"/>
    </row>
    <row r="152" spans="1:1" s="15" customFormat="1" hidden="1" x14ac:dyDescent="0.3">
      <c r="A152" s="14"/>
    </row>
    <row r="153" spans="1:1" s="15" customFormat="1" hidden="1" x14ac:dyDescent="0.3">
      <c r="A153" s="14"/>
    </row>
    <row r="154" spans="1:1" s="15" customFormat="1" hidden="1" x14ac:dyDescent="0.3">
      <c r="A154" s="14"/>
    </row>
    <row r="155" spans="1:1" s="15" customFormat="1" hidden="1" x14ac:dyDescent="0.3">
      <c r="A155" s="14"/>
    </row>
    <row r="156" spans="1:1" s="15" customFormat="1" hidden="1" x14ac:dyDescent="0.3">
      <c r="A156" s="14"/>
    </row>
    <row r="157" spans="1:1" s="15" customFormat="1" hidden="1" x14ac:dyDescent="0.3">
      <c r="A157" s="14"/>
    </row>
    <row r="158" spans="1:1" s="15" customFormat="1" hidden="1" x14ac:dyDescent="0.3">
      <c r="A158" s="14"/>
    </row>
    <row r="159" spans="1:1" s="15" customFormat="1" hidden="1" x14ac:dyDescent="0.3">
      <c r="A159" s="14"/>
    </row>
    <row r="160" spans="1:1" s="15" customFormat="1" hidden="1" x14ac:dyDescent="0.3">
      <c r="A160" s="14"/>
    </row>
    <row r="161" spans="1:1" s="15" customFormat="1" hidden="1" x14ac:dyDescent="0.3">
      <c r="A161" s="14"/>
    </row>
    <row r="162" spans="1:1" s="15" customFormat="1" hidden="1" x14ac:dyDescent="0.3">
      <c r="A162" s="14"/>
    </row>
    <row r="163" spans="1:1" s="15" customFormat="1" hidden="1" x14ac:dyDescent="0.3">
      <c r="A163" s="14"/>
    </row>
    <row r="164" spans="1:1" s="15" customFormat="1" hidden="1" x14ac:dyDescent="0.3">
      <c r="A164" s="14"/>
    </row>
    <row r="165" spans="1:1" s="15" customFormat="1" hidden="1" x14ac:dyDescent="0.3">
      <c r="A165" s="14"/>
    </row>
    <row r="166" spans="1:1" s="15" customFormat="1" hidden="1" x14ac:dyDescent="0.3">
      <c r="A166" s="14"/>
    </row>
    <row r="167" spans="1:1" s="15" customFormat="1" hidden="1" x14ac:dyDescent="0.3">
      <c r="A167" s="14"/>
    </row>
    <row r="168" spans="1:1" s="15" customFormat="1" hidden="1" x14ac:dyDescent="0.3">
      <c r="A168" s="14"/>
    </row>
    <row r="169" spans="1:1" s="15" customFormat="1" hidden="1" x14ac:dyDescent="0.3">
      <c r="A169" s="14"/>
    </row>
    <row r="170" spans="1:1" s="15" customFormat="1" hidden="1" x14ac:dyDescent="0.3">
      <c r="A170" s="14"/>
    </row>
    <row r="171" spans="1:1" s="15" customFormat="1" hidden="1" x14ac:dyDescent="0.3">
      <c r="A171" s="14"/>
    </row>
    <row r="172" spans="1:1" s="15" customFormat="1" hidden="1" x14ac:dyDescent="0.3">
      <c r="A172" s="14"/>
    </row>
    <row r="173" spans="1:1" s="15" customFormat="1" hidden="1" x14ac:dyDescent="0.3">
      <c r="A173" s="14"/>
    </row>
    <row r="174" spans="1:1" s="15" customFormat="1" hidden="1" x14ac:dyDescent="0.3">
      <c r="A174" s="14"/>
    </row>
    <row r="175" spans="1:1" s="15" customFormat="1" hidden="1" x14ac:dyDescent="0.3">
      <c r="A175" s="14"/>
    </row>
    <row r="176" spans="1:1" s="15" customFormat="1" hidden="1" x14ac:dyDescent="0.3">
      <c r="A176" s="14"/>
    </row>
    <row r="177" spans="1:1" s="15" customFormat="1" hidden="1" x14ac:dyDescent="0.3">
      <c r="A177" s="14"/>
    </row>
    <row r="178" spans="1:1" s="15" customFormat="1" hidden="1" x14ac:dyDescent="0.3">
      <c r="A178" s="14"/>
    </row>
    <row r="179" spans="1:1" s="15" customFormat="1" hidden="1" x14ac:dyDescent="0.3">
      <c r="A179" s="14"/>
    </row>
    <row r="180" spans="1:1" s="15" customFormat="1" hidden="1" x14ac:dyDescent="0.3">
      <c r="A180" s="14"/>
    </row>
    <row r="181" spans="1:1" s="15" customFormat="1" hidden="1" x14ac:dyDescent="0.3">
      <c r="A181" s="14"/>
    </row>
    <row r="182" spans="1:1" s="15" customFormat="1" hidden="1" x14ac:dyDescent="0.3">
      <c r="A182" s="14"/>
    </row>
    <row r="183" spans="1:1" s="15" customFormat="1" hidden="1" x14ac:dyDescent="0.3">
      <c r="A183" s="14"/>
    </row>
    <row r="184" spans="1:1" s="15" customFormat="1" hidden="1" x14ac:dyDescent="0.3">
      <c r="A184" s="14"/>
    </row>
    <row r="185" spans="1:1" s="15" customFormat="1" hidden="1" x14ac:dyDescent="0.3">
      <c r="A185" s="14"/>
    </row>
    <row r="186" spans="1:1" s="15" customFormat="1" hidden="1" x14ac:dyDescent="0.3">
      <c r="A186" s="14"/>
    </row>
    <row r="187" spans="1:1" s="15" customFormat="1" hidden="1" x14ac:dyDescent="0.3">
      <c r="A187" s="14"/>
    </row>
    <row r="188" spans="1:1" s="15" customFormat="1" hidden="1" x14ac:dyDescent="0.3">
      <c r="A188" s="14"/>
    </row>
    <row r="189" spans="1:1" s="15" customFormat="1" hidden="1" x14ac:dyDescent="0.3">
      <c r="A189" s="14"/>
    </row>
    <row r="190" spans="1:1" s="15" customFormat="1" hidden="1" x14ac:dyDescent="0.3">
      <c r="A190" s="14"/>
    </row>
    <row r="191" spans="1:1" s="15" customFormat="1" hidden="1" x14ac:dyDescent="0.3">
      <c r="A191" s="14"/>
    </row>
    <row r="192" spans="1:1" s="15" customFormat="1" hidden="1" x14ac:dyDescent="0.3">
      <c r="A192" s="14"/>
    </row>
    <row r="193" spans="1:1" s="15" customFormat="1" hidden="1" x14ac:dyDescent="0.3">
      <c r="A193" s="14"/>
    </row>
    <row r="194" spans="1:1" s="15" customFormat="1" hidden="1" x14ac:dyDescent="0.3">
      <c r="A194" s="14"/>
    </row>
    <row r="195" spans="1:1" s="15" customFormat="1" hidden="1" x14ac:dyDescent="0.3">
      <c r="A195" s="14"/>
    </row>
    <row r="196" spans="1:1" s="15" customFormat="1" hidden="1" x14ac:dyDescent="0.3">
      <c r="A196" s="14"/>
    </row>
    <row r="197" spans="1:1" s="15" customFormat="1" hidden="1" x14ac:dyDescent="0.3">
      <c r="A197" s="14"/>
    </row>
    <row r="198" spans="1:1" s="15" customFormat="1" hidden="1" x14ac:dyDescent="0.3">
      <c r="A198" s="14"/>
    </row>
    <row r="199" spans="1:1" s="15" customFormat="1" hidden="1" x14ac:dyDescent="0.3">
      <c r="A199" s="14"/>
    </row>
    <row r="200" spans="1:1" s="15" customFormat="1" hidden="1" x14ac:dyDescent="0.3">
      <c r="A200" s="14"/>
    </row>
    <row r="201" spans="1:1" s="15" customFormat="1" hidden="1" x14ac:dyDescent="0.3">
      <c r="A201" s="14"/>
    </row>
    <row r="202" spans="1:1" s="15" customFormat="1" hidden="1" x14ac:dyDescent="0.3">
      <c r="A202" s="14"/>
    </row>
    <row r="203" spans="1:1" s="15" customFormat="1" hidden="1" x14ac:dyDescent="0.3">
      <c r="A203" s="14"/>
    </row>
    <row r="204" spans="1:1" s="15" customFormat="1" hidden="1" x14ac:dyDescent="0.3">
      <c r="A204" s="14"/>
    </row>
    <row r="205" spans="1:1" s="15" customFormat="1" hidden="1" x14ac:dyDescent="0.3">
      <c r="A205" s="14"/>
    </row>
    <row r="206" spans="1:1" s="15" customFormat="1" hidden="1" x14ac:dyDescent="0.3">
      <c r="A206" s="14"/>
    </row>
    <row r="207" spans="1:1" s="15" customFormat="1" hidden="1" x14ac:dyDescent="0.3">
      <c r="A207" s="14"/>
    </row>
    <row r="208" spans="1:1" s="15" customFormat="1" hidden="1" x14ac:dyDescent="0.3">
      <c r="A208" s="14"/>
    </row>
    <row r="209" spans="1:1" s="15" customFormat="1" hidden="1" x14ac:dyDescent="0.3">
      <c r="A209" s="14"/>
    </row>
    <row r="210" spans="1:1" s="15" customFormat="1" hidden="1" x14ac:dyDescent="0.3">
      <c r="A210" s="14"/>
    </row>
    <row r="211" spans="1:1" s="15" customFormat="1" hidden="1" x14ac:dyDescent="0.3">
      <c r="A211" s="14"/>
    </row>
    <row r="212" spans="1:1" s="15" customFormat="1" hidden="1" x14ac:dyDescent="0.3">
      <c r="A212" s="14"/>
    </row>
    <row r="213" spans="1:1" s="15" customFormat="1" hidden="1" x14ac:dyDescent="0.3">
      <c r="A213" s="14"/>
    </row>
    <row r="214" spans="1:1" s="15" customFormat="1" hidden="1" x14ac:dyDescent="0.3">
      <c r="A214" s="14"/>
    </row>
    <row r="215" spans="1:1" s="15" customFormat="1" hidden="1" x14ac:dyDescent="0.3">
      <c r="A215" s="14"/>
    </row>
    <row r="216" spans="1:1" s="15" customFormat="1" hidden="1" x14ac:dyDescent="0.3">
      <c r="A216" s="14"/>
    </row>
    <row r="217" spans="1:1" s="15" customFormat="1" hidden="1" x14ac:dyDescent="0.3">
      <c r="A217" s="14"/>
    </row>
    <row r="218" spans="1:1" s="15" customFormat="1" hidden="1" x14ac:dyDescent="0.3">
      <c r="A218" s="14"/>
    </row>
    <row r="219" spans="1:1" s="15" customFormat="1" hidden="1" x14ac:dyDescent="0.3">
      <c r="A219" s="14"/>
    </row>
    <row r="220" spans="1:1" s="15" customFormat="1" hidden="1" x14ac:dyDescent="0.3">
      <c r="A220" s="14"/>
    </row>
    <row r="221" spans="1:1" s="15" customFormat="1" hidden="1" x14ac:dyDescent="0.3">
      <c r="A221" s="14"/>
    </row>
    <row r="222" spans="1:1" s="15" customFormat="1" hidden="1" x14ac:dyDescent="0.3">
      <c r="A222" s="14"/>
    </row>
    <row r="223" spans="1:1" s="15" customFormat="1" hidden="1" x14ac:dyDescent="0.3">
      <c r="A223" s="14"/>
    </row>
    <row r="224" spans="1:1" s="15" customFormat="1" hidden="1" x14ac:dyDescent="0.3">
      <c r="A224" s="14"/>
    </row>
    <row r="225" spans="1:1" s="15" customFormat="1" hidden="1" x14ac:dyDescent="0.3">
      <c r="A225" s="14"/>
    </row>
    <row r="226" spans="1:1" s="15" customFormat="1" hidden="1" x14ac:dyDescent="0.3">
      <c r="A226" s="14"/>
    </row>
    <row r="227" spans="1:1" s="15" customFormat="1" hidden="1" x14ac:dyDescent="0.3">
      <c r="A227" s="14"/>
    </row>
    <row r="228" spans="1:1" s="15" customFormat="1" hidden="1" x14ac:dyDescent="0.3">
      <c r="A228" s="14"/>
    </row>
    <row r="229" spans="1:1" s="15" customFormat="1" hidden="1" x14ac:dyDescent="0.3">
      <c r="A229" s="14"/>
    </row>
    <row r="230" spans="1:1" s="15" customFormat="1" hidden="1" x14ac:dyDescent="0.3">
      <c r="A230" s="14"/>
    </row>
    <row r="231" spans="1:1" s="15" customFormat="1" hidden="1" x14ac:dyDescent="0.3">
      <c r="A231" s="14"/>
    </row>
    <row r="232" spans="1:1" s="15" customFormat="1" hidden="1" x14ac:dyDescent="0.3">
      <c r="A232" s="14"/>
    </row>
    <row r="233" spans="1:1" s="15" customFormat="1" hidden="1" x14ac:dyDescent="0.3">
      <c r="A233" s="14"/>
    </row>
    <row r="234" spans="1:1" s="15" customFormat="1" hidden="1" x14ac:dyDescent="0.3">
      <c r="A234" s="14"/>
    </row>
    <row r="235" spans="1:1" s="15" customFormat="1" hidden="1" x14ac:dyDescent="0.3">
      <c r="A235" s="14"/>
    </row>
    <row r="236" spans="1:1" s="15" customFormat="1" hidden="1" x14ac:dyDescent="0.3">
      <c r="A236" s="14"/>
    </row>
    <row r="237" spans="1:1" s="15" customFormat="1" hidden="1" x14ac:dyDescent="0.3">
      <c r="A237" s="14"/>
    </row>
    <row r="238" spans="1:1" s="15" customFormat="1" hidden="1" x14ac:dyDescent="0.3">
      <c r="A238" s="14"/>
    </row>
    <row r="239" spans="1:1" s="15" customFormat="1" hidden="1" x14ac:dyDescent="0.3">
      <c r="A239" s="14"/>
    </row>
    <row r="240" spans="1:1" s="15" customFormat="1" hidden="1" x14ac:dyDescent="0.3">
      <c r="A240" s="14"/>
    </row>
    <row r="241" spans="1:1" s="15" customFormat="1" hidden="1" x14ac:dyDescent="0.3">
      <c r="A241" s="14"/>
    </row>
    <row r="242" spans="1:1" s="15" customFormat="1" hidden="1" x14ac:dyDescent="0.3">
      <c r="A242" s="14"/>
    </row>
    <row r="243" spans="1:1" s="15" customFormat="1" hidden="1" x14ac:dyDescent="0.3">
      <c r="A243" s="14"/>
    </row>
    <row r="244" spans="1:1" s="15" customFormat="1" hidden="1" x14ac:dyDescent="0.3">
      <c r="A244" s="14"/>
    </row>
    <row r="245" spans="1:1" s="15" customFormat="1" hidden="1" x14ac:dyDescent="0.3">
      <c r="A245" s="14"/>
    </row>
    <row r="246" spans="1:1" s="15" customFormat="1" hidden="1" x14ac:dyDescent="0.3">
      <c r="A246" s="14"/>
    </row>
    <row r="247" spans="1:1" s="15" customFormat="1" hidden="1" x14ac:dyDescent="0.3">
      <c r="A247" s="14"/>
    </row>
    <row r="248" spans="1:1" hidden="1" x14ac:dyDescent="0.3"/>
    <row r="249" spans="1:1" hidden="1" x14ac:dyDescent="0.3"/>
    <row r="250" spans="1:1" hidden="1" x14ac:dyDescent="0.3"/>
    <row r="251" spans="1:1" hidden="1" x14ac:dyDescent="0.3"/>
    <row r="252" spans="1:1" hidden="1" x14ac:dyDescent="0.3"/>
    <row r="253" spans="1:1" hidden="1" x14ac:dyDescent="0.3"/>
    <row r="254" spans="1:1" hidden="1" x14ac:dyDescent="0.3"/>
    <row r="255" spans="1:1" hidden="1" x14ac:dyDescent="0.3"/>
    <row r="256" spans="1:1" hidden="1" x14ac:dyDescent="0.3"/>
    <row r="257" hidden="1" x14ac:dyDescent="0.3"/>
    <row r="258" hidden="1" x14ac:dyDescent="0.3"/>
    <row r="259" hidden="1" x14ac:dyDescent="0.3"/>
  </sheetData>
  <sheetProtection algorithmName="SHA-512" hashValue="PnCJzIz8ul5Abb8KxrDbOp+IvASV0z8EGkxkzj6Wq/4mX5lgTAHaFrOeBGYKBy2Y0fffruf2d0wHdlXpCEXkmA==" saltValue="BBaDwSR4Oc8wMWLgmuk1Xw==" spinCount="100000" sheet="1" objects="1" scenarios="1"/>
  <dataConsolidate/>
  <conditionalFormatting sqref="L1:L11 B2:L11">
    <cfRule type="cellIs" dxfId="10" priority="3" operator="equal">
      <formula>"x"</formula>
    </cfRule>
  </conditionalFormatting>
  <pageMargins left="0.7" right="0.7" top="0.75" bottom="0.75" header="0.3" footer="0.3"/>
  <ignoredErrors>
    <ignoredError sqref="O7:O11 O14" evalErro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W258"/>
  <sheetViews>
    <sheetView zoomScaleNormal="100" workbookViewId="0">
      <pane ySplit="1" topLeftCell="A2" activePane="bottomLeft" state="frozen"/>
      <selection pane="bottomLeft" sqref="A1:I9"/>
    </sheetView>
  </sheetViews>
  <sheetFormatPr baseColWidth="10" defaultColWidth="0" defaultRowHeight="16.5" zeroHeight="1" x14ac:dyDescent="0.3"/>
  <cols>
    <col min="1" max="1" width="27.7109375" style="6" customWidth="1"/>
    <col min="2" max="11" width="9.42578125" style="2" customWidth="1"/>
    <col min="12" max="40" width="11.42578125" style="1" hidden="1" customWidth="1"/>
    <col min="41" max="703" width="0" style="1" hidden="1" customWidth="1"/>
    <col min="704" max="725" width="0" style="2" hidden="1" customWidth="1"/>
    <col min="726" max="16384" width="11.42578125" style="2" hidden="1"/>
  </cols>
  <sheetData>
    <row r="1" spans="1:41" ht="78.75" customHeight="1" x14ac:dyDescent="0.3">
      <c r="A1" s="45" t="s">
        <v>68</v>
      </c>
      <c r="B1" s="8" t="str">
        <f>+Datos!B1</f>
        <v>Inhumación</v>
      </c>
      <c r="C1" s="8" t="str">
        <f>+Datos!C1</f>
        <v>Tanatopraxia</v>
      </c>
      <c r="D1" s="8" t="str">
        <f>+Datos!D1</f>
        <v>Exhumación</v>
      </c>
      <c r="E1" s="8" t="str">
        <f>+Datos!E1</f>
        <v>Cremación</v>
      </c>
      <c r="F1" s="8" t="str">
        <f>+Datos!F1</f>
        <v>Mantenimiento Áreas Verdes</v>
      </c>
      <c r="G1" s="8" t="str">
        <f>+Datos!G1</f>
        <v>Limpieza</v>
      </c>
      <c r="H1" s="8" t="str">
        <f>+Datos!H1</f>
        <v xml:space="preserve">Salas de Velación </v>
      </c>
      <c r="I1" s="8" t="str">
        <f>+Datos!I1</f>
        <v>Transporte de Cadáveres</v>
      </c>
      <c r="J1" s="8">
        <f>+Datos!J1</f>
        <v>0</v>
      </c>
      <c r="K1" s="8">
        <f>+Datos!K1</f>
        <v>0</v>
      </c>
    </row>
    <row r="2" spans="1:41" x14ac:dyDescent="0.3">
      <c r="A2" s="9" t="str">
        <f>+Datos!A3</f>
        <v>Aire</v>
      </c>
      <c r="B2" s="5" t="str">
        <f>+IF(Valor!B2&lt;-80,Datos!$G$12,IF(Valor!B2&lt;-60,Datos!$G$11,IF(Valor!B2&lt;-40,Datos!$G$10,IF(Valor!B2&lt;-20,Datos!$G$9,IF(Valor!B2&lt;0,Datos!$G$8,IF(Valor!B2&lt;21,Datos!$G$7,IF(Valor!B2&lt;41,Datos!$G$6,IF(Valor!B2&lt;61,Datos!$G$5,IF(Valor!B2&lt;81,Datos!$G$4,IF(Valor!B2&lt;101,Datos!$G$3,""))))))))))</f>
        <v/>
      </c>
      <c r="C2" s="5" t="str">
        <f>+IF(Valor!C2&lt;-80,Datos!$G$12,IF(Valor!C2&lt;-60,Datos!$G$11,IF(Valor!C2&lt;-40,Datos!$G$10,IF(Valor!C2&lt;-20,Datos!$G$9,IF(Valor!C2&lt;0,Datos!$G$8,IF(Valor!C2&lt;21,Datos!$G$7,IF(Valor!C2&lt;41,Datos!$G$6,IF(Valor!C2&lt;61,Datos!$G$5,IF(Valor!C2&lt;81,Datos!$G$4,IF(Valor!C2&lt;101,Datos!$G$3,""))))))))))</f>
        <v/>
      </c>
      <c r="D2" s="5" t="str">
        <f>+IF(Valor!D2&lt;-80,Datos!$G$12,IF(Valor!D2&lt;-60,Datos!$G$11,IF(Valor!D2&lt;-40,Datos!$G$10,IF(Valor!D2&lt;-20,Datos!$G$9,IF(Valor!D2&lt;0,Datos!$G$8,IF(Valor!D2&lt;21,Datos!$G$7,IF(Valor!D2&lt;41,Datos!$G$6,IF(Valor!D2&lt;61,Datos!$G$5,IF(Valor!D2&lt;81,Datos!$G$4,IF(Valor!D2&lt;101,Datos!$G$3,""))))))))))</f>
        <v/>
      </c>
      <c r="E2" s="5" t="str">
        <f>+IF(Valor!E2&lt;-80,Datos!$G$12,IF(Valor!E2&lt;-60,Datos!$G$11,IF(Valor!E2&lt;-40,Datos!$G$10,IF(Valor!E2&lt;-20,Datos!$G$9,IF(Valor!E2&lt;0,Datos!$G$8,IF(Valor!E2&lt;21,Datos!$G$7,IF(Valor!E2&lt;41,Datos!$G$6,IF(Valor!E2&lt;61,Datos!$G$5,IF(Valor!E2&lt;81,Datos!$G$4,IF(Valor!E2&lt;101,Datos!$G$3,""))))))))))</f>
        <v>d-</v>
      </c>
      <c r="F2" s="5" t="str">
        <f>+IF(Valor!F2&lt;-80,Datos!$G$12,IF(Valor!F2&lt;-60,Datos!$G$11,IF(Valor!F2&lt;-40,Datos!$G$10,IF(Valor!F2&lt;-20,Datos!$G$9,IF(Valor!F2&lt;0,Datos!$G$8,IF(Valor!F2&lt;21,Datos!$G$7,IF(Valor!F2&lt;41,Datos!$G$6,IF(Valor!F2&lt;61,Datos!$G$5,IF(Valor!F2&lt;81,Datos!$G$4,IF(Valor!F2&lt;101,Datos!$G$3,""))))))))))</f>
        <v>d-</v>
      </c>
      <c r="G2" s="5" t="str">
        <f>+IF(Valor!G2&lt;-80,Datos!$G$12,IF(Valor!G2&lt;-60,Datos!$G$11,IF(Valor!G2&lt;-40,Datos!$G$10,IF(Valor!G2&lt;-20,Datos!$G$9,IF(Valor!G2&lt;0,Datos!$G$8,IF(Valor!G2&lt;21,Datos!$G$7,IF(Valor!G2&lt;41,Datos!$G$6,IF(Valor!G2&lt;61,Datos!$G$5,IF(Valor!G2&lt;81,Datos!$G$4,IF(Valor!G2&lt;101,Datos!$G$3,""))))))))))</f>
        <v/>
      </c>
      <c r="H2" s="5" t="str">
        <f>+IF(Valor!H2&lt;-80,Datos!$G$12,IF(Valor!H2&lt;-60,Datos!$G$11,IF(Valor!H2&lt;-40,Datos!$G$10,IF(Valor!H2&lt;-20,Datos!$G$9,IF(Valor!H2&lt;0,Datos!$G$8,IF(Valor!H2&lt;21,Datos!$G$7,IF(Valor!H2&lt;41,Datos!$G$6,IF(Valor!H2&lt;61,Datos!$G$5,IF(Valor!H2&lt;81,Datos!$G$4,IF(Valor!H2&lt;101,Datos!$G$3,""))))))))))</f>
        <v/>
      </c>
      <c r="I2" s="5" t="str">
        <f>+IF(Valor!I2&lt;-80,Datos!$G$12,IF(Valor!I2&lt;-60,Datos!$G$11,IF(Valor!I2&lt;-40,Datos!$G$10,IF(Valor!I2&lt;-20,Datos!$G$9,IF(Valor!I2&lt;0,Datos!$G$8,IF(Valor!I2&lt;21,Datos!$G$7,IF(Valor!I2&lt;41,Datos!$G$6,IF(Valor!I2&lt;61,Datos!$G$5,IF(Valor!I2&lt;81,Datos!$G$4,IF(Valor!I2&lt;101,Datos!$G$3,""))))))))))</f>
        <v>b-</v>
      </c>
      <c r="J2" s="5" t="str">
        <f>+IF(Valor!J2&lt;-80,Datos!$G$12,IF(Valor!J2&lt;-60,Datos!$G$11,IF(Valor!J2&lt;-40,Datos!$G$10,IF(Valor!J2&lt;-20,Datos!$G$9,IF(Valor!J2&lt;0,Datos!$G$8,IF(Valor!J2&lt;21,Datos!$G$7,IF(Valor!J2&lt;41,Datos!$G$6,IF(Valor!J2&lt;61,Datos!$G$5,IF(Valor!J2&lt;81,Datos!$G$4,IF(Valor!J2&lt;101,Datos!$G$3,""))))))))))</f>
        <v/>
      </c>
      <c r="K2" s="5" t="str">
        <f>+IF(Valor!K2&lt;-80,Datos!$G$12,IF(Valor!K2&lt;-60,Datos!$G$11,IF(Valor!K2&lt;-40,Datos!$G$10,IF(Valor!K2&lt;-20,Datos!$G$9,IF(Valor!K2&lt;0,Datos!$G$8,IF(Valor!K2&lt;21,Datos!$G$7,IF(Valor!K2&lt;41,Datos!$G$6,IF(Valor!K2&lt;61,Datos!$G$5,IF(Valor!K2&lt;81,Datos!$G$4,IF(Valor!K2&lt;101,Datos!$G$3,""))))))))))</f>
        <v/>
      </c>
    </row>
    <row r="3" spans="1:41" x14ac:dyDescent="0.3">
      <c r="A3" s="9" t="str">
        <f>+Datos!A4</f>
        <v>Agua</v>
      </c>
      <c r="B3" s="5" t="str">
        <f>+IF(Valor!B3&lt;-80,Datos!$G$12,IF(Valor!B3&lt;-60,Datos!$G$11,IF(Valor!B3&lt;-40,Datos!$G$10,IF(Valor!B3&lt;-20,Datos!$G$9,IF(Valor!B3&lt;0,Datos!$G$8,IF(Valor!B3&lt;21,Datos!$G$7,IF(Valor!B3&lt;41,Datos!$G$6,IF(Valor!B3&lt;61,Datos!$G$5,IF(Valor!B3&lt;81,Datos!$G$4,IF(Valor!B3&lt;101,Datos!$G$3,""))))))))))</f>
        <v>b-</v>
      </c>
      <c r="C3" s="5" t="str">
        <f>+IF(Valor!C3&lt;-80,Datos!$G$12,IF(Valor!C3&lt;-60,Datos!$G$11,IF(Valor!C3&lt;-40,Datos!$G$10,IF(Valor!C3&lt;-20,Datos!$G$9,IF(Valor!C3&lt;0,Datos!$G$8,IF(Valor!C3&lt;21,Datos!$G$7,IF(Valor!C3&lt;41,Datos!$G$6,IF(Valor!C3&lt;61,Datos!$G$5,IF(Valor!C3&lt;81,Datos!$G$4,IF(Valor!C3&lt;101,Datos!$G$3,""))))))))))</f>
        <v/>
      </c>
      <c r="D3" s="5" t="str">
        <f>+IF(Valor!D3&lt;-80,Datos!$G$12,IF(Valor!D3&lt;-60,Datos!$G$11,IF(Valor!D3&lt;-40,Datos!$G$10,IF(Valor!D3&lt;-20,Datos!$G$9,IF(Valor!D3&lt;0,Datos!$G$8,IF(Valor!D3&lt;21,Datos!$G$7,IF(Valor!D3&lt;41,Datos!$G$6,IF(Valor!D3&lt;61,Datos!$G$5,IF(Valor!D3&lt;81,Datos!$G$4,IF(Valor!D3&lt;101,Datos!$G$3,""))))))))))</f>
        <v/>
      </c>
      <c r="E3" s="5" t="str">
        <f>+IF(Valor!E3&lt;-80,Datos!$G$12,IF(Valor!E3&lt;-60,Datos!$G$11,IF(Valor!E3&lt;-40,Datos!$G$10,IF(Valor!E3&lt;-20,Datos!$G$9,IF(Valor!E3&lt;0,Datos!$G$8,IF(Valor!E3&lt;21,Datos!$G$7,IF(Valor!E3&lt;41,Datos!$G$6,IF(Valor!E3&lt;61,Datos!$G$5,IF(Valor!E3&lt;81,Datos!$G$4,IF(Valor!E3&lt;101,Datos!$G$3,""))))))))))</f>
        <v/>
      </c>
      <c r="F3" s="5" t="str">
        <f>+IF(Valor!F3&lt;-80,Datos!$G$12,IF(Valor!F3&lt;-60,Datos!$G$11,IF(Valor!F3&lt;-40,Datos!$G$10,IF(Valor!F3&lt;-20,Datos!$G$9,IF(Valor!F3&lt;0,Datos!$G$8,IF(Valor!F3&lt;21,Datos!$G$7,IF(Valor!F3&lt;41,Datos!$G$6,IF(Valor!F3&lt;61,Datos!$G$5,IF(Valor!F3&lt;81,Datos!$G$4,IF(Valor!F3&lt;101,Datos!$G$3,""))))))))))</f>
        <v>b-</v>
      </c>
      <c r="G3" s="5" t="str">
        <f>+IF(Valor!G3&lt;-80,Datos!$G$12,IF(Valor!G3&lt;-60,Datos!$G$11,IF(Valor!G3&lt;-40,Datos!$G$10,IF(Valor!G3&lt;-20,Datos!$G$9,IF(Valor!G3&lt;0,Datos!$G$8,IF(Valor!G3&lt;21,Datos!$G$7,IF(Valor!G3&lt;41,Datos!$G$6,IF(Valor!G3&lt;61,Datos!$G$5,IF(Valor!G3&lt;81,Datos!$G$4,IF(Valor!G3&lt;101,Datos!$G$3,""))))))))))</f>
        <v>a-</v>
      </c>
      <c r="H3" s="5" t="str">
        <f>+IF(Valor!H3&lt;-80,Datos!$G$12,IF(Valor!H3&lt;-60,Datos!$G$11,IF(Valor!H3&lt;-40,Datos!$G$10,IF(Valor!H3&lt;-20,Datos!$G$9,IF(Valor!H3&lt;0,Datos!$G$8,IF(Valor!H3&lt;21,Datos!$G$7,IF(Valor!H3&lt;41,Datos!$G$6,IF(Valor!H3&lt;61,Datos!$G$5,IF(Valor!H3&lt;81,Datos!$G$4,IF(Valor!H3&lt;101,Datos!$G$3,""))))))))))</f>
        <v/>
      </c>
      <c r="I3" s="5" t="str">
        <f>+IF(Valor!I3&lt;-80,Datos!$G$12,IF(Valor!I3&lt;-60,Datos!$G$11,IF(Valor!I3&lt;-40,Datos!$G$10,IF(Valor!I3&lt;-20,Datos!$G$9,IF(Valor!I3&lt;0,Datos!$G$8,IF(Valor!I3&lt;21,Datos!$G$7,IF(Valor!I3&lt;41,Datos!$G$6,IF(Valor!I3&lt;61,Datos!$G$5,IF(Valor!I3&lt;81,Datos!$G$4,IF(Valor!I3&lt;101,Datos!$G$3,""))))))))))</f>
        <v/>
      </c>
      <c r="J3" s="5" t="str">
        <f>+IF(Valor!J3&lt;-80,Datos!$G$12,IF(Valor!J3&lt;-60,Datos!$G$11,IF(Valor!J3&lt;-40,Datos!$G$10,IF(Valor!J3&lt;-20,Datos!$G$9,IF(Valor!J3&lt;0,Datos!$G$8,IF(Valor!J3&lt;21,Datos!$G$7,IF(Valor!J3&lt;41,Datos!$G$6,IF(Valor!J3&lt;61,Datos!$G$5,IF(Valor!J3&lt;81,Datos!$G$4,IF(Valor!J3&lt;101,Datos!$G$3,""))))))))))</f>
        <v/>
      </c>
      <c r="K3" s="5" t="str">
        <f>+IF(Valor!K3&lt;-80,Datos!$G$12,IF(Valor!K3&lt;-60,Datos!$G$11,IF(Valor!K3&lt;-40,Datos!$G$10,IF(Valor!K3&lt;-20,Datos!$G$9,IF(Valor!K3&lt;0,Datos!$G$8,IF(Valor!K3&lt;21,Datos!$G$7,IF(Valor!K3&lt;41,Datos!$G$6,IF(Valor!K3&lt;61,Datos!$G$5,IF(Valor!K3&lt;81,Datos!$G$4,IF(Valor!K3&lt;101,Datos!$G$3,""))))))))))</f>
        <v/>
      </c>
    </row>
    <row r="4" spans="1:41" x14ac:dyDescent="0.3">
      <c r="A4" s="9" t="str">
        <f>+Datos!A5</f>
        <v xml:space="preserve">Suelo </v>
      </c>
      <c r="B4" s="5" t="str">
        <f>+IF(Valor!B4&lt;-80,Datos!$G$12,IF(Valor!B4&lt;-60,Datos!$G$11,IF(Valor!B4&lt;-40,Datos!$G$10,IF(Valor!B4&lt;-20,Datos!$G$9,IF(Valor!B4&lt;0,Datos!$G$8,IF(Valor!B4&lt;21,Datos!$G$7,IF(Valor!B4&lt;41,Datos!$G$6,IF(Valor!B4&lt;61,Datos!$G$5,IF(Valor!B4&lt;81,Datos!$G$4,IF(Valor!B4&lt;101,Datos!$G$3,""))))))))))</f>
        <v>c-</v>
      </c>
      <c r="C4" s="5" t="str">
        <f>+IF(Valor!C4&lt;-80,Datos!$G$12,IF(Valor!C4&lt;-60,Datos!$G$11,IF(Valor!C4&lt;-40,Datos!$G$10,IF(Valor!C4&lt;-20,Datos!$G$9,IF(Valor!C4&lt;0,Datos!$G$8,IF(Valor!C4&lt;21,Datos!$G$7,IF(Valor!C4&lt;41,Datos!$G$6,IF(Valor!C4&lt;61,Datos!$G$5,IF(Valor!C4&lt;81,Datos!$G$4,IF(Valor!C4&lt;101,Datos!$G$3,""))))))))))</f>
        <v/>
      </c>
      <c r="D4" s="5" t="str">
        <f>+IF(Valor!D4&lt;-80,Datos!$G$12,IF(Valor!D4&lt;-60,Datos!$G$11,IF(Valor!D4&lt;-40,Datos!$G$10,IF(Valor!D4&lt;-20,Datos!$G$9,IF(Valor!D4&lt;0,Datos!$G$8,IF(Valor!D4&lt;21,Datos!$G$7,IF(Valor!D4&lt;41,Datos!$G$6,IF(Valor!D4&lt;61,Datos!$G$5,IF(Valor!D4&lt;81,Datos!$G$4,IF(Valor!D4&lt;101,Datos!$G$3,""))))))))))</f>
        <v>c-</v>
      </c>
      <c r="E4" s="5" t="str">
        <f>+IF(Valor!E4&lt;-80,Datos!$G$12,IF(Valor!E4&lt;-60,Datos!$G$11,IF(Valor!E4&lt;-40,Datos!$G$10,IF(Valor!E4&lt;-20,Datos!$G$9,IF(Valor!E4&lt;0,Datos!$G$8,IF(Valor!E4&lt;21,Datos!$G$7,IF(Valor!E4&lt;41,Datos!$G$6,IF(Valor!E4&lt;61,Datos!$G$5,IF(Valor!E4&lt;81,Datos!$G$4,IF(Valor!E4&lt;101,Datos!$G$3,""))))))))))</f>
        <v/>
      </c>
      <c r="F4" s="5" t="str">
        <f>+IF(Valor!F4&lt;-80,Datos!$G$12,IF(Valor!F4&lt;-60,Datos!$G$11,IF(Valor!F4&lt;-40,Datos!$G$10,IF(Valor!F4&lt;-20,Datos!$G$9,IF(Valor!F4&lt;0,Datos!$G$8,IF(Valor!F4&lt;21,Datos!$G$7,IF(Valor!F4&lt;41,Datos!$G$6,IF(Valor!F4&lt;61,Datos!$G$5,IF(Valor!F4&lt;81,Datos!$G$4,IF(Valor!F4&lt;101,Datos!$G$3,""))))))))))</f>
        <v>c-</v>
      </c>
      <c r="G4" s="5" t="str">
        <f>+IF(Valor!G4&lt;-80,Datos!$G$12,IF(Valor!G4&lt;-60,Datos!$G$11,IF(Valor!G4&lt;-40,Datos!$G$10,IF(Valor!G4&lt;-20,Datos!$G$9,IF(Valor!G4&lt;0,Datos!$G$8,IF(Valor!G4&lt;21,Datos!$G$7,IF(Valor!G4&lt;41,Datos!$G$6,IF(Valor!G4&lt;61,Datos!$G$5,IF(Valor!G4&lt;81,Datos!$G$4,IF(Valor!G4&lt;101,Datos!$G$3,""))))))))))</f>
        <v>a-</v>
      </c>
      <c r="H4" s="5" t="str">
        <f>+IF(Valor!H4&lt;-80,Datos!$G$12,IF(Valor!H4&lt;-60,Datos!$G$11,IF(Valor!H4&lt;-40,Datos!$G$10,IF(Valor!H4&lt;-20,Datos!$G$9,IF(Valor!H4&lt;0,Datos!$G$8,IF(Valor!H4&lt;21,Datos!$G$7,IF(Valor!H4&lt;41,Datos!$G$6,IF(Valor!H4&lt;61,Datos!$G$5,IF(Valor!H4&lt;81,Datos!$G$4,IF(Valor!H4&lt;101,Datos!$G$3,""))))))))))</f>
        <v/>
      </c>
      <c r="I4" s="5" t="str">
        <f>+IF(Valor!I4&lt;-80,Datos!$G$12,IF(Valor!I4&lt;-60,Datos!$G$11,IF(Valor!I4&lt;-40,Datos!$G$10,IF(Valor!I4&lt;-20,Datos!$G$9,IF(Valor!I4&lt;0,Datos!$G$8,IF(Valor!I4&lt;21,Datos!$G$7,IF(Valor!I4&lt;41,Datos!$G$6,IF(Valor!I4&lt;61,Datos!$G$5,IF(Valor!I4&lt;81,Datos!$G$4,IF(Valor!I4&lt;101,Datos!$G$3,""))))))))))</f>
        <v/>
      </c>
      <c r="J4" s="5" t="str">
        <f>+IF(Valor!J4&lt;-80,Datos!$G$12,IF(Valor!J4&lt;-60,Datos!$G$11,IF(Valor!J4&lt;-40,Datos!$G$10,IF(Valor!J4&lt;-20,Datos!$G$9,IF(Valor!J4&lt;0,Datos!$G$8,IF(Valor!J4&lt;21,Datos!$G$7,IF(Valor!J4&lt;41,Datos!$G$6,IF(Valor!J4&lt;61,Datos!$G$5,IF(Valor!J4&lt;81,Datos!$G$4,IF(Valor!J4&lt;101,Datos!$G$3,""))))))))))</f>
        <v/>
      </c>
      <c r="K4" s="5" t="str">
        <f>+IF(Valor!K4&lt;-80,Datos!$G$12,IF(Valor!K4&lt;-60,Datos!$G$11,IF(Valor!K4&lt;-40,Datos!$G$10,IF(Valor!K4&lt;-20,Datos!$G$9,IF(Valor!K4&lt;0,Datos!$G$8,IF(Valor!K4&lt;21,Datos!$G$7,IF(Valor!K4&lt;41,Datos!$G$6,IF(Valor!K4&lt;61,Datos!$G$5,IF(Valor!K4&lt;81,Datos!$G$4,IF(Valor!K4&lt;101,Datos!$G$3,""))))))))))</f>
        <v/>
      </c>
    </row>
    <row r="5" spans="1:41" x14ac:dyDescent="0.3">
      <c r="A5" s="9" t="str">
        <f>+Datos!A6</f>
        <v>NPS</v>
      </c>
      <c r="B5" s="5" t="str">
        <f>+IF(Valor!B5&lt;-80,Datos!$G$12,IF(Valor!B5&lt;-60,Datos!$G$11,IF(Valor!B5&lt;-40,Datos!$G$10,IF(Valor!B5&lt;-20,Datos!$G$9,IF(Valor!B5&lt;0,Datos!$G$8,IF(Valor!B5&lt;21,Datos!$G$7,IF(Valor!B5&lt;41,Datos!$G$6,IF(Valor!B5&lt;61,Datos!$G$5,IF(Valor!B5&lt;81,Datos!$G$4,IF(Valor!B5&lt;101,Datos!$G$3,""))))))))))</f>
        <v/>
      </c>
      <c r="C5" s="5" t="str">
        <f>+IF(Valor!C5&lt;-80,Datos!$G$12,IF(Valor!C5&lt;-60,Datos!$G$11,IF(Valor!C5&lt;-40,Datos!$G$10,IF(Valor!C5&lt;-20,Datos!$G$9,IF(Valor!C5&lt;0,Datos!$G$8,IF(Valor!C5&lt;21,Datos!$G$7,IF(Valor!C5&lt;41,Datos!$G$6,IF(Valor!C5&lt;61,Datos!$G$5,IF(Valor!C5&lt;81,Datos!$G$4,IF(Valor!C5&lt;101,Datos!$G$3,""))))))))))</f>
        <v/>
      </c>
      <c r="D5" s="5" t="str">
        <f>+IF(Valor!D5&lt;-80,Datos!$G$12,IF(Valor!D5&lt;-60,Datos!$G$11,IF(Valor!D5&lt;-40,Datos!$G$10,IF(Valor!D5&lt;-20,Datos!$G$9,IF(Valor!D5&lt;0,Datos!$G$8,IF(Valor!D5&lt;21,Datos!$G$7,IF(Valor!D5&lt;41,Datos!$G$6,IF(Valor!D5&lt;61,Datos!$G$5,IF(Valor!D5&lt;81,Datos!$G$4,IF(Valor!D5&lt;101,Datos!$G$3,""))))))))))</f>
        <v/>
      </c>
      <c r="E5" s="5" t="str">
        <f>+IF(Valor!E5&lt;-80,Datos!$G$12,IF(Valor!E5&lt;-60,Datos!$G$11,IF(Valor!E5&lt;-40,Datos!$G$10,IF(Valor!E5&lt;-20,Datos!$G$9,IF(Valor!E5&lt;0,Datos!$G$8,IF(Valor!E5&lt;21,Datos!$G$7,IF(Valor!E5&lt;41,Datos!$G$6,IF(Valor!E5&lt;61,Datos!$G$5,IF(Valor!E5&lt;81,Datos!$G$4,IF(Valor!E5&lt;101,Datos!$G$3,""))))))))))</f>
        <v>b-</v>
      </c>
      <c r="F5" s="5" t="str">
        <f>+IF(Valor!F5&lt;-80,Datos!$G$12,IF(Valor!F5&lt;-60,Datos!$G$11,IF(Valor!F5&lt;-40,Datos!$G$10,IF(Valor!F5&lt;-20,Datos!$G$9,IF(Valor!F5&lt;0,Datos!$G$8,IF(Valor!F5&lt;21,Datos!$G$7,IF(Valor!F5&lt;41,Datos!$G$6,IF(Valor!F5&lt;61,Datos!$G$5,IF(Valor!F5&lt;81,Datos!$G$4,IF(Valor!F5&lt;101,Datos!$G$3,""))))))))))</f>
        <v/>
      </c>
      <c r="G5" s="5" t="str">
        <f>+IF(Valor!G5&lt;-80,Datos!$G$12,IF(Valor!G5&lt;-60,Datos!$G$11,IF(Valor!G5&lt;-40,Datos!$G$10,IF(Valor!G5&lt;-20,Datos!$G$9,IF(Valor!G5&lt;0,Datos!$G$8,IF(Valor!G5&lt;21,Datos!$G$7,IF(Valor!G5&lt;41,Datos!$G$6,IF(Valor!G5&lt;61,Datos!$G$5,IF(Valor!G5&lt;81,Datos!$G$4,IF(Valor!G5&lt;101,Datos!$G$3,""))))))))))</f>
        <v/>
      </c>
      <c r="H5" s="5" t="str">
        <f>+IF(Valor!H5&lt;-80,Datos!$G$12,IF(Valor!H5&lt;-60,Datos!$G$11,IF(Valor!H5&lt;-40,Datos!$G$10,IF(Valor!H5&lt;-20,Datos!$G$9,IF(Valor!H5&lt;0,Datos!$G$8,IF(Valor!H5&lt;21,Datos!$G$7,IF(Valor!H5&lt;41,Datos!$G$6,IF(Valor!H5&lt;61,Datos!$G$5,IF(Valor!H5&lt;81,Datos!$G$4,IF(Valor!H5&lt;101,Datos!$G$3,""))))))))))</f>
        <v/>
      </c>
      <c r="I5" s="5" t="str">
        <f>+IF(Valor!I5&lt;-80,Datos!$G$12,IF(Valor!I5&lt;-60,Datos!$G$11,IF(Valor!I5&lt;-40,Datos!$G$10,IF(Valor!I5&lt;-20,Datos!$G$9,IF(Valor!I5&lt;0,Datos!$G$8,IF(Valor!I5&lt;21,Datos!$G$7,IF(Valor!I5&lt;41,Datos!$G$6,IF(Valor!I5&lt;61,Datos!$G$5,IF(Valor!I5&lt;81,Datos!$G$4,IF(Valor!I5&lt;101,Datos!$G$3,""))))))))))</f>
        <v/>
      </c>
      <c r="J5" s="5" t="str">
        <f>+IF(Valor!J5&lt;-80,Datos!$G$12,IF(Valor!J5&lt;-60,Datos!$G$11,IF(Valor!J5&lt;-40,Datos!$G$10,IF(Valor!J5&lt;-20,Datos!$G$9,IF(Valor!J5&lt;0,Datos!$G$8,IF(Valor!J5&lt;21,Datos!$G$7,IF(Valor!J5&lt;41,Datos!$G$6,IF(Valor!J5&lt;61,Datos!$G$5,IF(Valor!J5&lt;81,Datos!$G$4,IF(Valor!J5&lt;101,Datos!$G$3,""))))))))))</f>
        <v/>
      </c>
      <c r="K5" s="5" t="str">
        <f>+IF(Valor!K5&lt;-80,Datos!$G$12,IF(Valor!K5&lt;-60,Datos!$G$11,IF(Valor!K5&lt;-40,Datos!$G$10,IF(Valor!K5&lt;-20,Datos!$G$9,IF(Valor!K5&lt;0,Datos!$G$8,IF(Valor!K5&lt;21,Datos!$G$7,IF(Valor!K5&lt;41,Datos!$G$6,IF(Valor!K5&lt;61,Datos!$G$5,IF(Valor!K5&lt;81,Datos!$G$4,IF(Valor!K5&lt;101,Datos!$G$3,""))))))))))</f>
        <v/>
      </c>
    </row>
    <row r="6" spans="1:41" x14ac:dyDescent="0.3">
      <c r="A6" s="9" t="str">
        <f>+Datos!A7</f>
        <v>Flora</v>
      </c>
      <c r="B6" s="5" t="str">
        <f>+IF(Valor!B6&lt;-80,Datos!$G$12,IF(Valor!B6&lt;-60,Datos!$G$11,IF(Valor!B6&lt;-40,Datos!$G$10,IF(Valor!B6&lt;-20,Datos!$G$9,IF(Valor!B6&lt;0,Datos!$G$8,IF(Valor!B6&lt;21,Datos!$G$7,IF(Valor!B6&lt;41,Datos!$G$6,IF(Valor!B6&lt;61,Datos!$G$5,IF(Valor!B6&lt;81,Datos!$G$4,IF(Valor!B6&lt;101,Datos!$G$3,""))))))))))</f>
        <v>a-</v>
      </c>
      <c r="C6" s="5" t="str">
        <f>+IF(Valor!C6&lt;-80,Datos!$G$12,IF(Valor!C6&lt;-60,Datos!$G$11,IF(Valor!C6&lt;-40,Datos!$G$10,IF(Valor!C6&lt;-20,Datos!$G$9,IF(Valor!C6&lt;0,Datos!$G$8,IF(Valor!C6&lt;21,Datos!$G$7,IF(Valor!C6&lt;41,Datos!$G$6,IF(Valor!C6&lt;61,Datos!$G$5,IF(Valor!C6&lt;81,Datos!$G$4,IF(Valor!C6&lt;101,Datos!$G$3,""))))))))))</f>
        <v/>
      </c>
      <c r="D6" s="5" t="str">
        <f>+IF(Valor!D6&lt;-80,Datos!$G$12,IF(Valor!D6&lt;-60,Datos!$G$11,IF(Valor!D6&lt;-40,Datos!$G$10,IF(Valor!D6&lt;-20,Datos!$G$9,IF(Valor!D6&lt;0,Datos!$G$8,IF(Valor!D6&lt;21,Datos!$G$7,IF(Valor!D6&lt;41,Datos!$G$6,IF(Valor!D6&lt;61,Datos!$G$5,IF(Valor!D6&lt;81,Datos!$G$4,IF(Valor!D6&lt;101,Datos!$G$3,""))))))))))</f>
        <v/>
      </c>
      <c r="E6" s="5" t="str">
        <f>+IF(Valor!E6&lt;-80,Datos!$G$12,IF(Valor!E6&lt;-60,Datos!$G$11,IF(Valor!E6&lt;-40,Datos!$G$10,IF(Valor!E6&lt;-20,Datos!$G$9,IF(Valor!E6&lt;0,Datos!$G$8,IF(Valor!E6&lt;21,Datos!$G$7,IF(Valor!E6&lt;41,Datos!$G$6,IF(Valor!E6&lt;61,Datos!$G$5,IF(Valor!E6&lt;81,Datos!$G$4,IF(Valor!E6&lt;101,Datos!$G$3,""))))))))))</f>
        <v/>
      </c>
      <c r="F6" s="5" t="str">
        <f>+IF(Valor!F6&lt;-80,Datos!$G$12,IF(Valor!F6&lt;-60,Datos!$G$11,IF(Valor!F6&lt;-40,Datos!$G$10,IF(Valor!F6&lt;-20,Datos!$G$9,IF(Valor!F6&lt;0,Datos!$G$8,IF(Valor!F6&lt;21,Datos!$G$7,IF(Valor!F6&lt;41,Datos!$G$6,IF(Valor!F6&lt;61,Datos!$G$5,IF(Valor!F6&lt;81,Datos!$G$4,IF(Valor!F6&lt;101,Datos!$G$3,""))))))))))</f>
        <v>b-</v>
      </c>
      <c r="G6" s="5" t="str">
        <f>+IF(Valor!G6&lt;-80,Datos!$G$12,IF(Valor!G6&lt;-60,Datos!$G$11,IF(Valor!G6&lt;-40,Datos!$G$10,IF(Valor!G6&lt;-20,Datos!$G$9,IF(Valor!G6&lt;0,Datos!$G$8,IF(Valor!G6&lt;21,Datos!$G$7,IF(Valor!G6&lt;41,Datos!$G$6,IF(Valor!G6&lt;61,Datos!$G$5,IF(Valor!G6&lt;81,Datos!$G$4,IF(Valor!G6&lt;101,Datos!$G$3,""))))))))))</f>
        <v/>
      </c>
      <c r="H6" s="5" t="str">
        <f>+IF(Valor!H6&lt;-80,Datos!$G$12,IF(Valor!H6&lt;-60,Datos!$G$11,IF(Valor!H6&lt;-40,Datos!$G$10,IF(Valor!H6&lt;-20,Datos!$G$9,IF(Valor!H6&lt;0,Datos!$G$8,IF(Valor!H6&lt;21,Datos!$G$7,IF(Valor!H6&lt;41,Datos!$G$6,IF(Valor!H6&lt;61,Datos!$G$5,IF(Valor!H6&lt;81,Datos!$G$4,IF(Valor!H6&lt;101,Datos!$G$3,""))))))))))</f>
        <v/>
      </c>
      <c r="I6" s="5" t="str">
        <f>+IF(Valor!I6&lt;-80,Datos!$G$12,IF(Valor!I6&lt;-60,Datos!$G$11,IF(Valor!I6&lt;-40,Datos!$G$10,IF(Valor!I6&lt;-20,Datos!$G$9,IF(Valor!I6&lt;0,Datos!$G$8,IF(Valor!I6&lt;21,Datos!$G$7,IF(Valor!I6&lt;41,Datos!$G$6,IF(Valor!I6&lt;61,Datos!$G$5,IF(Valor!I6&lt;81,Datos!$G$4,IF(Valor!I6&lt;101,Datos!$G$3,""))))))))))</f>
        <v/>
      </c>
      <c r="J6" s="5" t="str">
        <f>+IF(Valor!J6&lt;-80,Datos!$G$12,IF(Valor!J6&lt;-60,Datos!$G$11,IF(Valor!J6&lt;-40,Datos!$G$10,IF(Valor!J6&lt;-20,Datos!$G$9,IF(Valor!J6&lt;0,Datos!$G$8,IF(Valor!J6&lt;21,Datos!$G$7,IF(Valor!J6&lt;41,Datos!$G$6,IF(Valor!J6&lt;61,Datos!$G$5,IF(Valor!J6&lt;81,Datos!$G$4,IF(Valor!J6&lt;101,Datos!$G$3,""))))))))))</f>
        <v/>
      </c>
      <c r="K6" s="5" t="str">
        <f>+IF(Valor!K6&lt;-80,Datos!$G$12,IF(Valor!K6&lt;-60,Datos!$G$11,IF(Valor!K6&lt;-40,Datos!$G$10,IF(Valor!K6&lt;-20,Datos!$G$9,IF(Valor!K6&lt;0,Datos!$G$8,IF(Valor!K6&lt;21,Datos!$G$7,IF(Valor!K6&lt;41,Datos!$G$6,IF(Valor!K6&lt;61,Datos!$G$5,IF(Valor!K6&lt;81,Datos!$G$4,IF(Valor!K6&lt;101,Datos!$G$3,""))))))))))</f>
        <v/>
      </c>
    </row>
    <row r="7" spans="1:41" x14ac:dyDescent="0.3">
      <c r="A7" s="9" t="str">
        <f>+Datos!A8</f>
        <v xml:space="preserve">Fauna </v>
      </c>
      <c r="B7" s="5" t="str">
        <f>+IF(Valor!B7&lt;-80,Datos!$G$12,IF(Valor!B7&lt;-60,Datos!$G$11,IF(Valor!B7&lt;-40,Datos!$G$10,IF(Valor!B7&lt;-20,Datos!$G$9,IF(Valor!B7&lt;0,Datos!$G$8,IF(Valor!B7&lt;21,Datos!$G$7,IF(Valor!B7&lt;41,Datos!$G$6,IF(Valor!B7&lt;61,Datos!$G$5,IF(Valor!B7&lt;81,Datos!$G$4,IF(Valor!B7&lt;101,Datos!$G$3,""))))))))))</f>
        <v/>
      </c>
      <c r="C7" s="5" t="str">
        <f>+IF(Valor!C7&lt;-80,Datos!$G$12,IF(Valor!C7&lt;-60,Datos!$G$11,IF(Valor!C7&lt;-40,Datos!$G$10,IF(Valor!C7&lt;-20,Datos!$G$9,IF(Valor!C7&lt;0,Datos!$G$8,IF(Valor!C7&lt;21,Datos!$G$7,IF(Valor!C7&lt;41,Datos!$G$6,IF(Valor!C7&lt;61,Datos!$G$5,IF(Valor!C7&lt;81,Datos!$G$4,IF(Valor!C7&lt;101,Datos!$G$3,""))))))))))</f>
        <v/>
      </c>
      <c r="D7" s="5" t="str">
        <f>+IF(Valor!D7&lt;-80,Datos!$G$12,IF(Valor!D7&lt;-60,Datos!$G$11,IF(Valor!D7&lt;-40,Datos!$G$10,IF(Valor!D7&lt;-20,Datos!$G$9,IF(Valor!D7&lt;0,Datos!$G$8,IF(Valor!D7&lt;21,Datos!$G$7,IF(Valor!D7&lt;41,Datos!$G$6,IF(Valor!D7&lt;61,Datos!$G$5,IF(Valor!D7&lt;81,Datos!$G$4,IF(Valor!D7&lt;101,Datos!$G$3,""))))))))))</f>
        <v/>
      </c>
      <c r="E7" s="5" t="str">
        <f>+IF(Valor!E7&lt;-80,Datos!$G$12,IF(Valor!E7&lt;-60,Datos!$G$11,IF(Valor!E7&lt;-40,Datos!$G$10,IF(Valor!E7&lt;-20,Datos!$G$9,IF(Valor!E7&lt;0,Datos!$G$8,IF(Valor!E7&lt;21,Datos!$G$7,IF(Valor!E7&lt;41,Datos!$G$6,IF(Valor!E7&lt;61,Datos!$G$5,IF(Valor!E7&lt;81,Datos!$G$4,IF(Valor!E7&lt;101,Datos!$G$3,""))))))))))</f>
        <v>a-</v>
      </c>
      <c r="F7" s="5" t="str">
        <f>+IF(Valor!F7&lt;-80,Datos!$G$12,IF(Valor!F7&lt;-60,Datos!$G$11,IF(Valor!F7&lt;-40,Datos!$G$10,IF(Valor!F7&lt;-20,Datos!$G$9,IF(Valor!F7&lt;0,Datos!$G$8,IF(Valor!F7&lt;21,Datos!$G$7,IF(Valor!F7&lt;41,Datos!$G$6,IF(Valor!F7&lt;61,Datos!$G$5,IF(Valor!F7&lt;81,Datos!$G$4,IF(Valor!F7&lt;101,Datos!$G$3,""))))))))))</f>
        <v>a-</v>
      </c>
      <c r="G7" s="5" t="str">
        <f>+IF(Valor!G7&lt;-80,Datos!$G$12,IF(Valor!G7&lt;-60,Datos!$G$11,IF(Valor!G7&lt;-40,Datos!$G$10,IF(Valor!G7&lt;-20,Datos!$G$9,IF(Valor!G7&lt;0,Datos!$G$8,IF(Valor!G7&lt;21,Datos!$G$7,IF(Valor!G7&lt;41,Datos!$G$6,IF(Valor!G7&lt;61,Datos!$G$5,IF(Valor!G7&lt;81,Datos!$G$4,IF(Valor!G7&lt;101,Datos!$G$3,""))))))))))</f>
        <v/>
      </c>
      <c r="H7" s="5" t="str">
        <f>+IF(Valor!H7&lt;-80,Datos!$G$12,IF(Valor!H7&lt;-60,Datos!$G$11,IF(Valor!H7&lt;-40,Datos!$G$10,IF(Valor!H7&lt;-20,Datos!$G$9,IF(Valor!H7&lt;0,Datos!$G$8,IF(Valor!H7&lt;21,Datos!$G$7,IF(Valor!H7&lt;41,Datos!$G$6,IF(Valor!H7&lt;61,Datos!$G$5,IF(Valor!H7&lt;81,Datos!$G$4,IF(Valor!H7&lt;101,Datos!$G$3,""))))))))))</f>
        <v/>
      </c>
      <c r="I7" s="5" t="str">
        <f>+IF(Valor!I7&lt;-80,Datos!$G$12,IF(Valor!I7&lt;-60,Datos!$G$11,IF(Valor!I7&lt;-40,Datos!$G$10,IF(Valor!I7&lt;-20,Datos!$G$9,IF(Valor!I7&lt;0,Datos!$G$8,IF(Valor!I7&lt;21,Datos!$G$7,IF(Valor!I7&lt;41,Datos!$G$6,IF(Valor!I7&lt;61,Datos!$G$5,IF(Valor!I7&lt;81,Datos!$G$4,IF(Valor!I7&lt;101,Datos!$G$3,""))))))))))</f>
        <v/>
      </c>
      <c r="J7" s="5" t="str">
        <f>+IF(Valor!J7&lt;-80,Datos!$G$12,IF(Valor!J7&lt;-60,Datos!$G$11,IF(Valor!J7&lt;-40,Datos!$G$10,IF(Valor!J7&lt;-20,Datos!$G$9,IF(Valor!J7&lt;0,Datos!$G$8,IF(Valor!J7&lt;21,Datos!$G$7,IF(Valor!J7&lt;41,Datos!$G$6,IF(Valor!J7&lt;61,Datos!$G$5,IF(Valor!J7&lt;81,Datos!$G$4,IF(Valor!J7&lt;101,Datos!$G$3,""))))))))))</f>
        <v/>
      </c>
      <c r="K7" s="5" t="str">
        <f>+IF(Valor!K7&lt;-80,Datos!$G$12,IF(Valor!K7&lt;-60,Datos!$G$11,IF(Valor!K7&lt;-40,Datos!$G$10,IF(Valor!K7&lt;-20,Datos!$G$9,IF(Valor!K7&lt;0,Datos!$G$8,IF(Valor!K7&lt;21,Datos!$G$7,IF(Valor!K7&lt;41,Datos!$G$6,IF(Valor!K7&lt;61,Datos!$G$5,IF(Valor!K7&lt;81,Datos!$G$4,IF(Valor!K7&lt;101,Datos!$G$3,""))))))))))</f>
        <v/>
      </c>
    </row>
    <row r="8" spans="1:41" x14ac:dyDescent="0.3">
      <c r="A8" s="9" t="str">
        <f>+Datos!A9</f>
        <v>Empleo</v>
      </c>
      <c r="B8" s="5" t="str">
        <f>+IF(Valor!B8&lt;-80,Datos!$G$12,IF(Valor!B8&lt;-60,Datos!$G$11,IF(Valor!B8&lt;-40,Datos!$G$10,IF(Valor!B8&lt;-20,Datos!$G$9,IF(Valor!B8&lt;0,Datos!$G$8,IF(Valor!B8&lt;21,Datos!$G$7,IF(Valor!B8&lt;41,Datos!$G$6,IF(Valor!B8&lt;61,Datos!$G$5,IF(Valor!B8&lt;81,Datos!$G$4,IF(Valor!B8&lt;101,Datos!$G$3,""))))))))))</f>
        <v/>
      </c>
      <c r="C8" s="5" t="str">
        <f>+IF(Valor!C8&lt;-80,Datos!$G$12,IF(Valor!C8&lt;-60,Datos!$G$11,IF(Valor!C8&lt;-40,Datos!$G$10,IF(Valor!C8&lt;-20,Datos!$G$9,IF(Valor!C8&lt;0,Datos!$G$8,IF(Valor!C8&lt;21,Datos!$G$7,IF(Valor!C8&lt;41,Datos!$G$6,IF(Valor!C8&lt;61,Datos!$G$5,IF(Valor!C8&lt;81,Datos!$G$4,IF(Valor!C8&lt;101,Datos!$G$3,""))))))))))</f>
        <v>C+</v>
      </c>
      <c r="D8" s="5" t="str">
        <f>+IF(Valor!D8&lt;-80,Datos!$G$12,IF(Valor!D8&lt;-60,Datos!$G$11,IF(Valor!D8&lt;-40,Datos!$G$10,IF(Valor!D8&lt;-20,Datos!$G$9,IF(Valor!D8&lt;0,Datos!$G$8,IF(Valor!D8&lt;21,Datos!$G$7,IF(Valor!D8&lt;41,Datos!$G$6,IF(Valor!D8&lt;61,Datos!$G$5,IF(Valor!D8&lt;81,Datos!$G$4,IF(Valor!D8&lt;101,Datos!$G$3,""))))))))))</f>
        <v>C+</v>
      </c>
      <c r="E8" s="5" t="str">
        <f>+IF(Valor!E8&lt;-80,Datos!$G$12,IF(Valor!E8&lt;-60,Datos!$G$11,IF(Valor!E8&lt;-40,Datos!$G$10,IF(Valor!E8&lt;-20,Datos!$G$9,IF(Valor!E8&lt;0,Datos!$G$8,IF(Valor!E8&lt;21,Datos!$G$7,IF(Valor!E8&lt;41,Datos!$G$6,IF(Valor!E8&lt;61,Datos!$G$5,IF(Valor!E8&lt;81,Datos!$G$4,IF(Valor!E8&lt;101,Datos!$G$3,""))))))))))</f>
        <v/>
      </c>
      <c r="F8" s="5" t="str">
        <f>+IF(Valor!F8&lt;-80,Datos!$G$12,IF(Valor!F8&lt;-60,Datos!$G$11,IF(Valor!F8&lt;-40,Datos!$G$10,IF(Valor!F8&lt;-20,Datos!$G$9,IF(Valor!F8&lt;0,Datos!$G$8,IF(Valor!F8&lt;21,Datos!$G$7,IF(Valor!F8&lt;41,Datos!$G$6,IF(Valor!F8&lt;61,Datos!$G$5,IF(Valor!F8&lt;81,Datos!$G$4,IF(Valor!F8&lt;101,Datos!$G$3,""))))))))))</f>
        <v/>
      </c>
      <c r="G8" s="5" t="str">
        <f>+IF(Valor!G8&lt;-80,Datos!$G$12,IF(Valor!G8&lt;-60,Datos!$G$11,IF(Valor!G8&lt;-40,Datos!$G$10,IF(Valor!G8&lt;-20,Datos!$G$9,IF(Valor!G8&lt;0,Datos!$G$8,IF(Valor!G8&lt;21,Datos!$G$7,IF(Valor!G8&lt;41,Datos!$G$6,IF(Valor!G8&lt;61,Datos!$G$5,IF(Valor!G8&lt;81,Datos!$G$4,IF(Valor!G8&lt;101,Datos!$G$3,""))))))))))</f>
        <v>C+</v>
      </c>
      <c r="H8" s="5" t="str">
        <f>+IF(Valor!H8&lt;-80,Datos!$G$12,IF(Valor!H8&lt;-60,Datos!$G$11,IF(Valor!H8&lt;-40,Datos!$G$10,IF(Valor!H8&lt;-20,Datos!$G$9,IF(Valor!H8&lt;0,Datos!$G$8,IF(Valor!H8&lt;21,Datos!$G$7,IF(Valor!H8&lt;41,Datos!$G$6,IF(Valor!H8&lt;61,Datos!$G$5,IF(Valor!H8&lt;81,Datos!$G$4,IF(Valor!H8&lt;101,Datos!$G$3,""))))))))))</f>
        <v>C+</v>
      </c>
      <c r="I8" s="5" t="str">
        <f>+IF(Valor!I8&lt;-80,Datos!$G$12,IF(Valor!I8&lt;-60,Datos!$G$11,IF(Valor!I8&lt;-40,Datos!$G$10,IF(Valor!I8&lt;-20,Datos!$G$9,IF(Valor!I8&lt;0,Datos!$G$8,IF(Valor!I8&lt;21,Datos!$G$7,IF(Valor!I8&lt;41,Datos!$G$6,IF(Valor!I8&lt;61,Datos!$G$5,IF(Valor!I8&lt;81,Datos!$G$4,IF(Valor!I8&lt;101,Datos!$G$3,""))))))))))</f>
        <v>B+</v>
      </c>
      <c r="J8" s="5" t="str">
        <f>+IF(Valor!J8&lt;-80,Datos!$G$12,IF(Valor!J8&lt;-60,Datos!$G$11,IF(Valor!J8&lt;-40,Datos!$G$10,IF(Valor!J8&lt;-20,Datos!$G$9,IF(Valor!J8&lt;0,Datos!$G$8,IF(Valor!J8&lt;21,Datos!$G$7,IF(Valor!J8&lt;41,Datos!$G$6,IF(Valor!J8&lt;61,Datos!$G$5,IF(Valor!J8&lt;81,Datos!$G$4,IF(Valor!J8&lt;101,Datos!$G$3,""))))))))))</f>
        <v/>
      </c>
      <c r="K8" s="5" t="str">
        <f>+IF(Valor!K8&lt;-80,Datos!$G$12,IF(Valor!K8&lt;-60,Datos!$G$11,IF(Valor!K8&lt;-40,Datos!$G$10,IF(Valor!K8&lt;-20,Datos!$G$9,IF(Valor!K8&lt;0,Datos!$G$8,IF(Valor!K8&lt;21,Datos!$G$7,IF(Valor!K8&lt;41,Datos!$G$6,IF(Valor!K8&lt;61,Datos!$G$5,IF(Valor!K8&lt;81,Datos!$G$4,IF(Valor!K8&lt;101,Datos!$G$3,""))))))))))</f>
        <v/>
      </c>
    </row>
    <row r="9" spans="1:41" x14ac:dyDescent="0.3">
      <c r="A9" s="9" t="str">
        <f>+Datos!A10</f>
        <v>Sercicios Básicos</v>
      </c>
      <c r="B9" s="5" t="str">
        <f>+IF(Valor!B9&lt;-80,Datos!$G$12,IF(Valor!B9&lt;-60,Datos!$G$11,IF(Valor!B9&lt;-40,Datos!$G$10,IF(Valor!B9&lt;-20,Datos!$G$9,IF(Valor!B9&lt;0,Datos!$G$8,IF(Valor!B9&lt;21,Datos!$G$7,IF(Valor!B9&lt;41,Datos!$G$6,IF(Valor!B9&lt;61,Datos!$G$5,IF(Valor!B9&lt;81,Datos!$G$4,IF(Valor!B9&lt;101,Datos!$G$3,""))))))))))</f>
        <v/>
      </c>
      <c r="C9" s="5" t="str">
        <f>+IF(Valor!C9&lt;-80,Datos!$G$12,IF(Valor!C9&lt;-60,Datos!$G$11,IF(Valor!C9&lt;-40,Datos!$G$10,IF(Valor!C9&lt;-20,Datos!$G$9,IF(Valor!C9&lt;0,Datos!$G$8,IF(Valor!C9&lt;21,Datos!$G$7,IF(Valor!C9&lt;41,Datos!$G$6,IF(Valor!C9&lt;61,Datos!$G$5,IF(Valor!C9&lt;81,Datos!$G$4,IF(Valor!C9&lt;101,Datos!$G$3,""))))))))))</f>
        <v>B+</v>
      </c>
      <c r="D9" s="5" t="str">
        <f>+IF(Valor!D9&lt;-80,Datos!$G$12,IF(Valor!D9&lt;-60,Datos!$G$11,IF(Valor!D9&lt;-40,Datos!$G$10,IF(Valor!D9&lt;-20,Datos!$G$9,IF(Valor!D9&lt;0,Datos!$G$8,IF(Valor!D9&lt;21,Datos!$G$7,IF(Valor!D9&lt;41,Datos!$G$6,IF(Valor!D9&lt;61,Datos!$G$5,IF(Valor!D9&lt;81,Datos!$G$4,IF(Valor!D9&lt;101,Datos!$G$3,""))))))))))</f>
        <v/>
      </c>
      <c r="E9" s="5" t="str">
        <f>+IF(Valor!E9&lt;-80,Datos!$G$12,IF(Valor!E9&lt;-60,Datos!$G$11,IF(Valor!E9&lt;-40,Datos!$G$10,IF(Valor!E9&lt;-20,Datos!$G$9,IF(Valor!E9&lt;0,Datos!$G$8,IF(Valor!E9&lt;21,Datos!$G$7,IF(Valor!E9&lt;41,Datos!$G$6,IF(Valor!E9&lt;61,Datos!$G$5,IF(Valor!E9&lt;81,Datos!$G$4,IF(Valor!E9&lt;101,Datos!$G$3,""))))))))))</f>
        <v/>
      </c>
      <c r="F9" s="5" t="str">
        <f>+IF(Valor!F9&lt;-80,Datos!$G$12,IF(Valor!F9&lt;-60,Datos!$G$11,IF(Valor!F9&lt;-40,Datos!$G$10,IF(Valor!F9&lt;-20,Datos!$G$9,IF(Valor!F9&lt;0,Datos!$G$8,IF(Valor!F9&lt;21,Datos!$G$7,IF(Valor!F9&lt;41,Datos!$G$6,IF(Valor!F9&lt;61,Datos!$G$5,IF(Valor!F9&lt;81,Datos!$G$4,IF(Valor!F9&lt;101,Datos!$G$3,""))))))))))</f>
        <v/>
      </c>
      <c r="G9" s="5" t="str">
        <f>+IF(Valor!G9&lt;-80,Datos!$G$12,IF(Valor!G9&lt;-60,Datos!$G$11,IF(Valor!G9&lt;-40,Datos!$G$10,IF(Valor!G9&lt;-20,Datos!$G$9,IF(Valor!G9&lt;0,Datos!$G$8,IF(Valor!G9&lt;21,Datos!$G$7,IF(Valor!G9&lt;41,Datos!$G$6,IF(Valor!G9&lt;61,Datos!$G$5,IF(Valor!G9&lt;81,Datos!$G$4,IF(Valor!G9&lt;101,Datos!$G$3,""))))))))))</f>
        <v>A+</v>
      </c>
      <c r="H9" s="5" t="str">
        <f>+IF(Valor!H9&lt;-80,Datos!$G$12,IF(Valor!H9&lt;-60,Datos!$G$11,IF(Valor!H9&lt;-40,Datos!$G$10,IF(Valor!H9&lt;-20,Datos!$G$9,IF(Valor!H9&lt;0,Datos!$G$8,IF(Valor!H9&lt;21,Datos!$G$7,IF(Valor!H9&lt;41,Datos!$G$6,IF(Valor!H9&lt;61,Datos!$G$5,IF(Valor!H9&lt;81,Datos!$G$4,IF(Valor!H9&lt;101,Datos!$G$3,""))))))))))</f>
        <v>A+</v>
      </c>
      <c r="I9" s="5" t="str">
        <f>+IF(Valor!I9&lt;-80,Datos!$G$12,IF(Valor!I9&lt;-60,Datos!$G$11,IF(Valor!I9&lt;-40,Datos!$G$10,IF(Valor!I9&lt;-20,Datos!$G$9,IF(Valor!I9&lt;0,Datos!$G$8,IF(Valor!I9&lt;21,Datos!$G$7,IF(Valor!I9&lt;41,Datos!$G$6,IF(Valor!I9&lt;61,Datos!$G$5,IF(Valor!I9&lt;81,Datos!$G$4,IF(Valor!I9&lt;101,Datos!$G$3,""))))))))))</f>
        <v>A+</v>
      </c>
      <c r="J9" s="5" t="str">
        <f>+IF(Valor!J9&lt;-80,Datos!$G$12,IF(Valor!J9&lt;-60,Datos!$G$11,IF(Valor!J9&lt;-40,Datos!$G$10,IF(Valor!J9&lt;-20,Datos!$G$9,IF(Valor!J9&lt;0,Datos!$G$8,IF(Valor!J9&lt;21,Datos!$G$7,IF(Valor!J9&lt;41,Datos!$G$6,IF(Valor!J9&lt;61,Datos!$G$5,IF(Valor!J9&lt;81,Datos!$G$4,IF(Valor!J9&lt;101,Datos!$G$3,""))))))))))</f>
        <v/>
      </c>
      <c r="K9" s="5" t="str">
        <f>+IF(Valor!K9&lt;-80,Datos!$G$12,IF(Valor!K9&lt;-60,Datos!$G$11,IF(Valor!K9&lt;-40,Datos!$G$10,IF(Valor!K9&lt;-20,Datos!$G$9,IF(Valor!K9&lt;0,Datos!$G$8,IF(Valor!K9&lt;21,Datos!$G$7,IF(Valor!K9&lt;41,Datos!$G$6,IF(Valor!K9&lt;61,Datos!$G$5,IF(Valor!K9&lt;81,Datos!$G$4,IF(Valor!K9&lt;101,Datos!$G$3,""))))))))))</f>
        <v/>
      </c>
    </row>
    <row r="10" spans="1:41" x14ac:dyDescent="0.3">
      <c r="A10" s="9">
        <f>+Datos!A11</f>
        <v>0</v>
      </c>
      <c r="B10" s="5" t="str">
        <f>+IF(Valor!B10&lt;-80,Datos!$G$12,IF(Valor!B10&lt;-60,Datos!$G$11,IF(Valor!B10&lt;-40,Datos!$G$10,IF(Valor!B10&lt;-20,Datos!$G$9,IF(Valor!B10&lt;0,Datos!$G$8,IF(Valor!B10&lt;21,Datos!$G$7,IF(Valor!B10&lt;41,Datos!$G$6,IF(Valor!B10&lt;61,Datos!$G$5,IF(Valor!B10&lt;81,Datos!$G$4,IF(Valor!B10&lt;101,Datos!$G$3,""))))))))))</f>
        <v/>
      </c>
      <c r="C10" s="5" t="str">
        <f>+IF(Valor!C10&lt;-80,Datos!$G$12,IF(Valor!C10&lt;-60,Datos!$G$11,IF(Valor!C10&lt;-40,Datos!$G$10,IF(Valor!C10&lt;-20,Datos!$G$9,IF(Valor!C10&lt;0,Datos!$G$8,IF(Valor!C10&lt;21,Datos!$G$7,IF(Valor!C10&lt;41,Datos!$G$6,IF(Valor!C10&lt;61,Datos!$G$5,IF(Valor!C10&lt;81,Datos!$G$4,IF(Valor!C10&lt;101,Datos!$G$3,""))))))))))</f>
        <v/>
      </c>
      <c r="D10" s="5" t="str">
        <f>+IF(Valor!D10&lt;-80,Datos!$G$12,IF(Valor!D10&lt;-60,Datos!$G$11,IF(Valor!D10&lt;-40,Datos!$G$10,IF(Valor!D10&lt;-20,Datos!$G$9,IF(Valor!D10&lt;0,Datos!$G$8,IF(Valor!D10&lt;21,Datos!$G$7,IF(Valor!D10&lt;41,Datos!$G$6,IF(Valor!D10&lt;61,Datos!$G$5,IF(Valor!D10&lt;81,Datos!$G$4,IF(Valor!D10&lt;101,Datos!$G$3,""))))))))))</f>
        <v/>
      </c>
      <c r="E10" s="5" t="str">
        <f>+IF(Valor!E10&lt;-80,Datos!$G$12,IF(Valor!E10&lt;-60,Datos!$G$11,IF(Valor!E10&lt;-40,Datos!$G$10,IF(Valor!E10&lt;-20,Datos!$G$9,IF(Valor!E10&lt;0,Datos!$G$8,IF(Valor!E10&lt;21,Datos!$G$7,IF(Valor!E10&lt;41,Datos!$G$6,IF(Valor!E10&lt;61,Datos!$G$5,IF(Valor!E10&lt;81,Datos!$G$4,IF(Valor!E10&lt;101,Datos!$G$3,""))))))))))</f>
        <v/>
      </c>
      <c r="F10" s="5" t="str">
        <f>+IF(Valor!F10&lt;-80,Datos!$G$12,IF(Valor!F10&lt;-60,Datos!$G$11,IF(Valor!F10&lt;-40,Datos!$G$10,IF(Valor!F10&lt;-20,Datos!$G$9,IF(Valor!F10&lt;0,Datos!$G$8,IF(Valor!F10&lt;21,Datos!$G$7,IF(Valor!F10&lt;41,Datos!$G$6,IF(Valor!F10&lt;61,Datos!$G$5,IF(Valor!F10&lt;81,Datos!$G$4,IF(Valor!F10&lt;101,Datos!$G$3,""))))))))))</f>
        <v/>
      </c>
      <c r="G10" s="5" t="str">
        <f>+IF(Valor!G10&lt;-80,Datos!$G$12,IF(Valor!G10&lt;-60,Datos!$G$11,IF(Valor!G10&lt;-40,Datos!$G$10,IF(Valor!G10&lt;-20,Datos!$G$9,IF(Valor!G10&lt;0,Datos!$G$8,IF(Valor!G10&lt;21,Datos!$G$7,IF(Valor!G10&lt;41,Datos!$G$6,IF(Valor!G10&lt;61,Datos!$G$5,IF(Valor!G10&lt;81,Datos!$G$4,IF(Valor!G10&lt;101,Datos!$G$3,""))))))))))</f>
        <v/>
      </c>
      <c r="H10" s="5" t="str">
        <f>+IF(Valor!H10&lt;-80,Datos!$G$12,IF(Valor!H10&lt;-60,Datos!$G$11,IF(Valor!H10&lt;-40,Datos!$G$10,IF(Valor!H10&lt;-20,Datos!$G$9,IF(Valor!H10&lt;0,Datos!$G$8,IF(Valor!H10&lt;21,Datos!$G$7,IF(Valor!H10&lt;41,Datos!$G$6,IF(Valor!H10&lt;61,Datos!$G$5,IF(Valor!H10&lt;81,Datos!$G$4,IF(Valor!H10&lt;101,Datos!$G$3,""))))))))))</f>
        <v/>
      </c>
      <c r="I10" s="5" t="str">
        <f>+IF(Valor!I10&lt;-80,Datos!$G$12,IF(Valor!I10&lt;-60,Datos!$G$11,IF(Valor!I10&lt;-40,Datos!$G$10,IF(Valor!I10&lt;-20,Datos!$G$9,IF(Valor!I10&lt;0,Datos!$G$8,IF(Valor!I10&lt;21,Datos!$G$7,IF(Valor!I10&lt;41,Datos!$G$6,IF(Valor!I10&lt;61,Datos!$G$5,IF(Valor!I10&lt;81,Datos!$G$4,IF(Valor!I10&lt;101,Datos!$G$3,""))))))))))</f>
        <v/>
      </c>
      <c r="J10" s="5" t="str">
        <f>+IF(Valor!J10&lt;-80,Datos!$G$12,IF(Valor!J10&lt;-60,Datos!$G$11,IF(Valor!J10&lt;-40,Datos!$G$10,IF(Valor!J10&lt;-20,Datos!$G$9,IF(Valor!J10&lt;0,Datos!$G$8,IF(Valor!J10&lt;21,Datos!$G$7,IF(Valor!J10&lt;41,Datos!$G$6,IF(Valor!J10&lt;61,Datos!$G$5,IF(Valor!J10&lt;81,Datos!$G$4,IF(Valor!J10&lt;101,Datos!$G$3,""))))))))))</f>
        <v/>
      </c>
      <c r="K10" s="5" t="str">
        <f>+IF(Valor!K10&lt;-80,Datos!$G$12,IF(Valor!K10&lt;-60,Datos!$G$11,IF(Valor!K10&lt;-40,Datos!$G$10,IF(Valor!K10&lt;-20,Datos!$G$9,IF(Valor!K10&lt;0,Datos!$G$8,IF(Valor!K10&lt;21,Datos!$G$7,IF(Valor!K10&lt;41,Datos!$G$6,IF(Valor!K10&lt;61,Datos!$G$5,IF(Valor!K10&lt;81,Datos!$G$4,IF(Valor!K10&lt;101,Datos!$G$3,""))))))))))</f>
        <v/>
      </c>
    </row>
    <row r="11" spans="1:41" x14ac:dyDescent="0.3">
      <c r="A11" s="9">
        <f>+Datos!A12</f>
        <v>0</v>
      </c>
      <c r="B11" s="5" t="str">
        <f>+IF(Valor!B11&lt;-80,Datos!$G$12,IF(Valor!B11&lt;-60,Datos!$G$11,IF(Valor!B11&lt;-40,Datos!$G$10,IF(Valor!B11&lt;-20,Datos!$G$9,IF(Valor!B11&lt;0,Datos!$G$8,IF(Valor!B11&lt;21,Datos!$G$7,IF(Valor!B11&lt;41,Datos!$G$6,IF(Valor!B11&lt;61,Datos!$G$5,IF(Valor!B11&lt;81,Datos!$G$4,IF(Valor!B11&lt;101,Datos!$G$3,""))))))))))</f>
        <v/>
      </c>
      <c r="C11" s="5" t="str">
        <f>+IF(Valor!C11&lt;-80,Datos!$G$12,IF(Valor!C11&lt;-60,Datos!$G$11,IF(Valor!C11&lt;-40,Datos!$G$10,IF(Valor!C11&lt;-20,Datos!$G$9,IF(Valor!C11&lt;0,Datos!$G$8,IF(Valor!C11&lt;21,Datos!$G$7,IF(Valor!C11&lt;41,Datos!$G$6,IF(Valor!C11&lt;61,Datos!$G$5,IF(Valor!C11&lt;81,Datos!$G$4,IF(Valor!C11&lt;101,Datos!$G$3,""))))))))))</f>
        <v/>
      </c>
      <c r="D11" s="5" t="str">
        <f>+IF(Valor!D11&lt;-80,Datos!$G$12,IF(Valor!D11&lt;-60,Datos!$G$11,IF(Valor!D11&lt;-40,Datos!$G$10,IF(Valor!D11&lt;-20,Datos!$G$9,IF(Valor!D11&lt;0,Datos!$G$8,IF(Valor!D11&lt;21,Datos!$G$7,IF(Valor!D11&lt;41,Datos!$G$6,IF(Valor!D11&lt;61,Datos!$G$5,IF(Valor!D11&lt;81,Datos!$G$4,IF(Valor!D11&lt;101,Datos!$G$3,""))))))))))</f>
        <v/>
      </c>
      <c r="E11" s="5" t="str">
        <f>+IF(Valor!E11&lt;-80,Datos!$G$12,IF(Valor!E11&lt;-60,Datos!$G$11,IF(Valor!E11&lt;-40,Datos!$G$10,IF(Valor!E11&lt;-20,Datos!$G$9,IF(Valor!E11&lt;0,Datos!$G$8,IF(Valor!E11&lt;21,Datos!$G$7,IF(Valor!E11&lt;41,Datos!$G$6,IF(Valor!E11&lt;61,Datos!$G$5,IF(Valor!E11&lt;81,Datos!$G$4,IF(Valor!E11&lt;101,Datos!$G$3,""))))))))))</f>
        <v/>
      </c>
      <c r="F11" s="5" t="str">
        <f>+IF(Valor!F11&lt;-80,Datos!$G$12,IF(Valor!F11&lt;-60,Datos!$G$11,IF(Valor!F11&lt;-40,Datos!$G$10,IF(Valor!F11&lt;-20,Datos!$G$9,IF(Valor!F11&lt;0,Datos!$G$8,IF(Valor!F11&lt;21,Datos!$G$7,IF(Valor!F11&lt;41,Datos!$G$6,IF(Valor!F11&lt;61,Datos!$G$5,IF(Valor!F11&lt;81,Datos!$G$4,IF(Valor!F11&lt;101,Datos!$G$3,""))))))))))</f>
        <v/>
      </c>
      <c r="G11" s="5" t="str">
        <f>+IF(Valor!G11&lt;-80,Datos!$G$12,IF(Valor!G11&lt;-60,Datos!$G$11,IF(Valor!G11&lt;-40,Datos!$G$10,IF(Valor!G11&lt;-20,Datos!$G$9,IF(Valor!G11&lt;0,Datos!$G$8,IF(Valor!G11&lt;21,Datos!$G$7,IF(Valor!G11&lt;41,Datos!$G$6,IF(Valor!G11&lt;61,Datos!$G$5,IF(Valor!G11&lt;81,Datos!$G$4,IF(Valor!G11&lt;101,Datos!$G$3,""))))))))))</f>
        <v/>
      </c>
      <c r="H11" s="5" t="str">
        <f>+IF(Valor!H11&lt;-80,Datos!$G$12,IF(Valor!H11&lt;-60,Datos!$G$11,IF(Valor!H11&lt;-40,Datos!$G$10,IF(Valor!H11&lt;-20,Datos!$G$9,IF(Valor!H11&lt;0,Datos!$G$8,IF(Valor!H11&lt;21,Datos!$G$7,IF(Valor!H11&lt;41,Datos!$G$6,IF(Valor!H11&lt;61,Datos!$G$5,IF(Valor!H11&lt;81,Datos!$G$4,IF(Valor!H11&lt;101,Datos!$G$3,""))))))))))</f>
        <v/>
      </c>
      <c r="I11" s="5" t="str">
        <f>+IF(Valor!I11&lt;-80,Datos!$G$12,IF(Valor!I11&lt;-60,Datos!$G$11,IF(Valor!I11&lt;-40,Datos!$G$10,IF(Valor!I11&lt;-20,Datos!$G$9,IF(Valor!I11&lt;0,Datos!$G$8,IF(Valor!I11&lt;21,Datos!$G$7,IF(Valor!I11&lt;41,Datos!$G$6,IF(Valor!I11&lt;61,Datos!$G$5,IF(Valor!I11&lt;81,Datos!$G$4,IF(Valor!I11&lt;101,Datos!$G$3,""))))))))))</f>
        <v/>
      </c>
      <c r="J11" s="5" t="str">
        <f>+IF(Valor!J11&lt;-80,Datos!$G$12,IF(Valor!J11&lt;-60,Datos!$G$11,IF(Valor!J11&lt;-40,Datos!$G$10,IF(Valor!J11&lt;-20,Datos!$G$9,IF(Valor!J11&lt;0,Datos!$G$8,IF(Valor!J11&lt;21,Datos!$G$7,IF(Valor!J11&lt;41,Datos!$G$6,IF(Valor!J11&lt;61,Datos!$G$5,IF(Valor!J11&lt;81,Datos!$G$4,IF(Valor!J11&lt;101,Datos!$G$3,""))))))))))</f>
        <v/>
      </c>
      <c r="K11" s="5" t="str">
        <f>+IF(Valor!K11&lt;-80,Datos!$G$12,IF(Valor!K11&lt;-60,Datos!$G$11,IF(Valor!K11&lt;-40,Datos!$G$10,IF(Valor!K11&lt;-20,Datos!$G$9,IF(Valor!K11&lt;0,Datos!$G$8,IF(Valor!K11&lt;21,Datos!$G$7,IF(Valor!K11&lt;41,Datos!$G$6,IF(Valor!K11&lt;61,Datos!$G$5,IF(Valor!K11&lt;81,Datos!$G$4,IF(Valor!K11&lt;101,Datos!$G$3,""))))))))))</f>
        <v/>
      </c>
    </row>
    <row r="12" spans="1:41" s="1" customFormat="1" hidden="1" x14ac:dyDescent="0.3">
      <c r="A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" customFormat="1" hidden="1" x14ac:dyDescent="0.3">
      <c r="A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1" customFormat="1" hidden="1" x14ac:dyDescent="0.3">
      <c r="A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s="1" customFormat="1" hidden="1" x14ac:dyDescent="0.3">
      <c r="A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s="1" customFormat="1" hidden="1" x14ac:dyDescent="0.3">
      <c r="A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s="1" customFormat="1" hidden="1" x14ac:dyDescent="0.3">
      <c r="A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s="1" customFormat="1" hidden="1" x14ac:dyDescent="0.3">
      <c r="A18" s="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s="1" customFormat="1" hidden="1" x14ac:dyDescent="0.3">
      <c r="A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s="1" customFormat="1" hidden="1" x14ac:dyDescent="0.3">
      <c r="A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s="1" customFormat="1" hidden="1" x14ac:dyDescent="0.3">
      <c r="A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s="1" customFormat="1" hidden="1" x14ac:dyDescent="0.3">
      <c r="A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s="1" customFormat="1" hidden="1" x14ac:dyDescent="0.3">
      <c r="A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s="1" customFormat="1" hidden="1" x14ac:dyDescent="0.3">
      <c r="A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s="1" customFormat="1" hidden="1" x14ac:dyDescent="0.3">
      <c r="A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s="1" customFormat="1" hidden="1" x14ac:dyDescent="0.3">
      <c r="A26" s="3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s="1" customFormat="1" hidden="1" x14ac:dyDescent="0.3">
      <c r="A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s="1" customFormat="1" hidden="1" x14ac:dyDescent="0.3">
      <c r="A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s="1" customFormat="1" hidden="1" x14ac:dyDescent="0.3">
      <c r="A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s="1" customFormat="1" hidden="1" x14ac:dyDescent="0.3">
      <c r="A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1" customFormat="1" hidden="1" x14ac:dyDescent="0.3">
      <c r="A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s="1" customFormat="1" hidden="1" x14ac:dyDescent="0.3">
      <c r="A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s="1" customFormat="1" hidden="1" x14ac:dyDescent="0.3">
      <c r="A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s="1" customFormat="1" hidden="1" x14ac:dyDescent="0.3">
      <c r="A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s="1" customFormat="1" hidden="1" x14ac:dyDescent="0.3">
      <c r="A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s="1" customFormat="1" hidden="1" x14ac:dyDescent="0.3">
      <c r="A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s="1" customFormat="1" hidden="1" x14ac:dyDescent="0.3">
      <c r="A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s="1" customFormat="1" hidden="1" x14ac:dyDescent="0.3">
      <c r="A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1" customFormat="1" hidden="1" x14ac:dyDescent="0.3">
      <c r="A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s="1" customFormat="1" hidden="1" x14ac:dyDescent="0.3">
      <c r="A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1" customFormat="1" hidden="1" x14ac:dyDescent="0.3">
      <c r="A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s="1" customFormat="1" hidden="1" x14ac:dyDescent="0.3">
      <c r="A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1" customFormat="1" hidden="1" x14ac:dyDescent="0.3">
      <c r="A43" s="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s="1" customFormat="1" hidden="1" x14ac:dyDescent="0.3">
      <c r="A44" s="3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s="1" customFormat="1" hidden="1" x14ac:dyDescent="0.3">
      <c r="A45" s="3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s="1" customFormat="1" hidden="1" x14ac:dyDescent="0.3">
      <c r="A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s="1" customFormat="1" hidden="1" x14ac:dyDescent="0.3">
      <c r="A47" s="3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s="1" customFormat="1" hidden="1" x14ac:dyDescent="0.3">
      <c r="A48" s="3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s="1" customFormat="1" hidden="1" x14ac:dyDescent="0.3">
      <c r="A49" s="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1" customFormat="1" hidden="1" x14ac:dyDescent="0.3">
      <c r="A50" s="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1" customFormat="1" hidden="1" x14ac:dyDescent="0.3">
      <c r="A51" s="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1" customFormat="1" hidden="1" x14ac:dyDescent="0.3">
      <c r="A52" s="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1" customFormat="1" hidden="1" x14ac:dyDescent="0.3">
      <c r="A53" s="3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1" customFormat="1" hidden="1" x14ac:dyDescent="0.3">
      <c r="A54" s="3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s="1" customFormat="1" hidden="1" x14ac:dyDescent="0.3">
      <c r="A55" s="3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s="1" customFormat="1" hidden="1" x14ac:dyDescent="0.3">
      <c r="A56" s="3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s="1" customFormat="1" hidden="1" x14ac:dyDescent="0.3">
      <c r="A57" s="3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s="1" customFormat="1" hidden="1" x14ac:dyDescent="0.3">
      <c r="A58" s="3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s="1" customFormat="1" hidden="1" x14ac:dyDescent="0.3">
      <c r="A59" s="3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s="1" customFormat="1" hidden="1" x14ac:dyDescent="0.3">
      <c r="A60" s="3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s="1" customFormat="1" hidden="1" x14ac:dyDescent="0.3">
      <c r="A61" s="3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s="1" customFormat="1" hidden="1" x14ac:dyDescent="0.3">
      <c r="A62" s="3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s="1" customFormat="1" hidden="1" x14ac:dyDescent="0.3">
      <c r="A63" s="3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s="1" customFormat="1" hidden="1" x14ac:dyDescent="0.3">
      <c r="A64" s="3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s="1" customFormat="1" hidden="1" x14ac:dyDescent="0.3">
      <c r="A65" s="3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s="1" customFormat="1" hidden="1" x14ac:dyDescent="0.3">
      <c r="A66" s="3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s="1" customFormat="1" hidden="1" x14ac:dyDescent="0.3">
      <c r="A67" s="3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s="1" customFormat="1" hidden="1" x14ac:dyDescent="0.3">
      <c r="A68" s="3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s="1" customFormat="1" hidden="1" x14ac:dyDescent="0.3">
      <c r="A69" s="3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s="1" customFormat="1" hidden="1" x14ac:dyDescent="0.3">
      <c r="A70" s="3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s="1" customFormat="1" hidden="1" x14ac:dyDescent="0.3">
      <c r="A71" s="3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s="1" customFormat="1" hidden="1" x14ac:dyDescent="0.3">
      <c r="A72" s="3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s="1" customFormat="1" hidden="1" x14ac:dyDescent="0.3">
      <c r="A73" s="3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s="1" customFormat="1" hidden="1" x14ac:dyDescent="0.3">
      <c r="A74" s="3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s="1" customFormat="1" hidden="1" x14ac:dyDescent="0.3">
      <c r="A75" s="3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s="1" customFormat="1" hidden="1" x14ac:dyDescent="0.3">
      <c r="A76" s="3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s="1" customFormat="1" hidden="1" x14ac:dyDescent="0.3">
      <c r="A77" s="3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s="1" customFormat="1" hidden="1" x14ac:dyDescent="0.3">
      <c r="A78" s="3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s="1" customFormat="1" hidden="1" x14ac:dyDescent="0.3">
      <c r="A79" s="3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s="1" customFormat="1" hidden="1" x14ac:dyDescent="0.3">
      <c r="A80" s="3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s="1" customFormat="1" hidden="1" x14ac:dyDescent="0.3">
      <c r="A81" s="3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s="1" customFormat="1" hidden="1" x14ac:dyDescent="0.3">
      <c r="A82" s="3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s="1" customFormat="1" hidden="1" x14ac:dyDescent="0.3">
      <c r="A83" s="3"/>
    </row>
    <row r="84" spans="1:41" s="1" customFormat="1" hidden="1" x14ac:dyDescent="0.3">
      <c r="A84" s="3"/>
    </row>
    <row r="85" spans="1:41" s="1" customFormat="1" hidden="1" x14ac:dyDescent="0.3">
      <c r="A85" s="3"/>
    </row>
    <row r="86" spans="1:41" s="1" customFormat="1" hidden="1" x14ac:dyDescent="0.3">
      <c r="A86" s="3"/>
    </row>
    <row r="87" spans="1:41" s="1" customFormat="1" hidden="1" x14ac:dyDescent="0.3">
      <c r="A87" s="3"/>
    </row>
    <row r="88" spans="1:41" s="1" customFormat="1" hidden="1" x14ac:dyDescent="0.3">
      <c r="A88" s="3"/>
    </row>
    <row r="89" spans="1:41" s="1" customFormat="1" hidden="1" x14ac:dyDescent="0.3">
      <c r="A89" s="3"/>
    </row>
    <row r="90" spans="1:41" s="1" customFormat="1" hidden="1" x14ac:dyDescent="0.3">
      <c r="A90" s="3"/>
    </row>
    <row r="91" spans="1:41" s="1" customFormat="1" hidden="1" x14ac:dyDescent="0.3">
      <c r="A91" s="3"/>
    </row>
    <row r="92" spans="1:41" s="1" customFormat="1" hidden="1" x14ac:dyDescent="0.3">
      <c r="A92" s="3"/>
    </row>
    <row r="93" spans="1:41" s="1" customFormat="1" hidden="1" x14ac:dyDescent="0.3">
      <c r="A93" s="3"/>
    </row>
    <row r="94" spans="1:41" s="1" customFormat="1" hidden="1" x14ac:dyDescent="0.3">
      <c r="A94" s="3"/>
    </row>
    <row r="95" spans="1:41" s="1" customFormat="1" hidden="1" x14ac:dyDescent="0.3">
      <c r="A95" s="3"/>
    </row>
    <row r="96" spans="1:41" s="1" customFormat="1" hidden="1" x14ac:dyDescent="0.3">
      <c r="A96" s="3"/>
    </row>
    <row r="97" spans="1:1" s="1" customFormat="1" hidden="1" x14ac:dyDescent="0.3">
      <c r="A97" s="3"/>
    </row>
    <row r="98" spans="1:1" s="1" customFormat="1" hidden="1" x14ac:dyDescent="0.3">
      <c r="A98" s="3"/>
    </row>
    <row r="99" spans="1:1" s="1" customFormat="1" hidden="1" x14ac:dyDescent="0.3">
      <c r="A99" s="3"/>
    </row>
    <row r="100" spans="1:1" s="1" customFormat="1" hidden="1" x14ac:dyDescent="0.3">
      <c r="A100" s="3"/>
    </row>
    <row r="101" spans="1:1" s="1" customFormat="1" hidden="1" x14ac:dyDescent="0.3">
      <c r="A101" s="3"/>
    </row>
    <row r="102" spans="1:1" s="1" customFormat="1" hidden="1" x14ac:dyDescent="0.3">
      <c r="A102" s="3"/>
    </row>
    <row r="103" spans="1:1" s="1" customFormat="1" hidden="1" x14ac:dyDescent="0.3">
      <c r="A103" s="3"/>
    </row>
    <row r="104" spans="1:1" s="1" customFormat="1" hidden="1" x14ac:dyDescent="0.3">
      <c r="A104" s="3"/>
    </row>
    <row r="105" spans="1:1" s="1" customFormat="1" hidden="1" x14ac:dyDescent="0.3">
      <c r="A105" s="3"/>
    </row>
    <row r="106" spans="1:1" s="1" customFormat="1" hidden="1" x14ac:dyDescent="0.3">
      <c r="A106" s="3"/>
    </row>
    <row r="107" spans="1:1" s="1" customFormat="1" hidden="1" x14ac:dyDescent="0.3">
      <c r="A107" s="3"/>
    </row>
    <row r="108" spans="1:1" s="1" customFormat="1" hidden="1" x14ac:dyDescent="0.3">
      <c r="A108" s="3"/>
    </row>
    <row r="109" spans="1:1" s="1" customFormat="1" hidden="1" x14ac:dyDescent="0.3">
      <c r="A109" s="3"/>
    </row>
    <row r="110" spans="1:1" s="1" customFormat="1" hidden="1" x14ac:dyDescent="0.3">
      <c r="A110" s="3"/>
    </row>
    <row r="111" spans="1:1" s="1" customFormat="1" hidden="1" x14ac:dyDescent="0.3">
      <c r="A111" s="3"/>
    </row>
    <row r="112" spans="1:1" s="1" customFormat="1" hidden="1" x14ac:dyDescent="0.3">
      <c r="A112" s="3"/>
    </row>
    <row r="113" spans="1:1" s="1" customFormat="1" hidden="1" x14ac:dyDescent="0.3">
      <c r="A113" s="3"/>
    </row>
    <row r="114" spans="1:1" s="1" customFormat="1" hidden="1" x14ac:dyDescent="0.3">
      <c r="A114" s="3"/>
    </row>
    <row r="115" spans="1:1" s="1" customFormat="1" hidden="1" x14ac:dyDescent="0.3">
      <c r="A115" s="3"/>
    </row>
    <row r="116" spans="1:1" s="1" customFormat="1" hidden="1" x14ac:dyDescent="0.3">
      <c r="A116" s="3"/>
    </row>
    <row r="117" spans="1:1" s="1" customFormat="1" hidden="1" x14ac:dyDescent="0.3">
      <c r="A117" s="3"/>
    </row>
    <row r="118" spans="1:1" s="1" customFormat="1" hidden="1" x14ac:dyDescent="0.3">
      <c r="A118" s="3"/>
    </row>
    <row r="119" spans="1:1" s="1" customFormat="1" hidden="1" x14ac:dyDescent="0.3">
      <c r="A119" s="3"/>
    </row>
    <row r="120" spans="1:1" s="1" customFormat="1" hidden="1" x14ac:dyDescent="0.3">
      <c r="A120" s="3"/>
    </row>
    <row r="121" spans="1:1" s="1" customFormat="1" hidden="1" x14ac:dyDescent="0.3">
      <c r="A121" s="3"/>
    </row>
    <row r="122" spans="1:1" s="1" customFormat="1" hidden="1" x14ac:dyDescent="0.3">
      <c r="A122" s="3"/>
    </row>
    <row r="123" spans="1:1" s="1" customFormat="1" hidden="1" x14ac:dyDescent="0.3">
      <c r="A123" s="3"/>
    </row>
    <row r="124" spans="1:1" s="1" customFormat="1" hidden="1" x14ac:dyDescent="0.3">
      <c r="A124" s="3"/>
    </row>
    <row r="125" spans="1:1" s="1" customFormat="1" hidden="1" x14ac:dyDescent="0.3">
      <c r="A125" s="3"/>
    </row>
    <row r="126" spans="1:1" s="1" customFormat="1" hidden="1" x14ac:dyDescent="0.3">
      <c r="A126" s="3"/>
    </row>
    <row r="127" spans="1:1" s="1" customFormat="1" hidden="1" x14ac:dyDescent="0.3">
      <c r="A127" s="3"/>
    </row>
    <row r="128" spans="1:1" s="1" customFormat="1" hidden="1" x14ac:dyDescent="0.3">
      <c r="A128" s="3"/>
    </row>
    <row r="129" spans="1:1" s="1" customFormat="1" hidden="1" x14ac:dyDescent="0.3">
      <c r="A129" s="3"/>
    </row>
    <row r="130" spans="1:1" s="1" customFormat="1" hidden="1" x14ac:dyDescent="0.3">
      <c r="A130" s="3"/>
    </row>
    <row r="131" spans="1:1" s="1" customFormat="1" hidden="1" x14ac:dyDescent="0.3">
      <c r="A131" s="3"/>
    </row>
    <row r="132" spans="1:1" s="1" customFormat="1" hidden="1" x14ac:dyDescent="0.3">
      <c r="A132" s="3"/>
    </row>
    <row r="133" spans="1:1" s="1" customFormat="1" hidden="1" x14ac:dyDescent="0.3">
      <c r="A133" s="3"/>
    </row>
    <row r="134" spans="1:1" s="1" customFormat="1" hidden="1" x14ac:dyDescent="0.3">
      <c r="A134" s="3"/>
    </row>
    <row r="135" spans="1:1" s="1" customFormat="1" hidden="1" x14ac:dyDescent="0.3">
      <c r="A135" s="3"/>
    </row>
    <row r="136" spans="1:1" s="1" customFormat="1" hidden="1" x14ac:dyDescent="0.3">
      <c r="A136" s="3"/>
    </row>
    <row r="137" spans="1:1" s="1" customFormat="1" hidden="1" x14ac:dyDescent="0.3">
      <c r="A137" s="3"/>
    </row>
    <row r="138" spans="1:1" s="1" customFormat="1" hidden="1" x14ac:dyDescent="0.3">
      <c r="A138" s="3"/>
    </row>
    <row r="139" spans="1:1" s="1" customFormat="1" hidden="1" x14ac:dyDescent="0.3">
      <c r="A139" s="3"/>
    </row>
    <row r="140" spans="1:1" s="1" customFormat="1" hidden="1" x14ac:dyDescent="0.3">
      <c r="A140" s="3"/>
    </row>
    <row r="141" spans="1:1" s="1" customFormat="1" hidden="1" x14ac:dyDescent="0.3">
      <c r="A141" s="3"/>
    </row>
    <row r="142" spans="1:1" s="1" customFormat="1" hidden="1" x14ac:dyDescent="0.3">
      <c r="A142" s="3"/>
    </row>
    <row r="143" spans="1:1" s="1" customFormat="1" hidden="1" x14ac:dyDescent="0.3">
      <c r="A143" s="3"/>
    </row>
    <row r="144" spans="1:1" s="1" customFormat="1" hidden="1" x14ac:dyDescent="0.3">
      <c r="A144" s="3"/>
    </row>
    <row r="145" spans="1:1" s="1" customFormat="1" hidden="1" x14ac:dyDescent="0.3">
      <c r="A145" s="3"/>
    </row>
    <row r="146" spans="1:1" s="1" customFormat="1" hidden="1" x14ac:dyDescent="0.3">
      <c r="A146" s="3"/>
    </row>
    <row r="147" spans="1:1" s="1" customFormat="1" hidden="1" x14ac:dyDescent="0.3">
      <c r="A147" s="3"/>
    </row>
    <row r="148" spans="1:1" s="1" customFormat="1" hidden="1" x14ac:dyDescent="0.3">
      <c r="A148" s="3"/>
    </row>
    <row r="149" spans="1:1" s="1" customFormat="1" hidden="1" x14ac:dyDescent="0.3">
      <c r="A149" s="3"/>
    </row>
    <row r="150" spans="1:1" s="1" customFormat="1" hidden="1" x14ac:dyDescent="0.3">
      <c r="A150" s="3"/>
    </row>
    <row r="151" spans="1:1" s="1" customFormat="1" hidden="1" x14ac:dyDescent="0.3">
      <c r="A151" s="3"/>
    </row>
    <row r="152" spans="1:1" s="1" customFormat="1" hidden="1" x14ac:dyDescent="0.3">
      <c r="A152" s="3"/>
    </row>
    <row r="153" spans="1:1" s="1" customFormat="1" hidden="1" x14ac:dyDescent="0.3">
      <c r="A153" s="3"/>
    </row>
    <row r="154" spans="1:1" s="1" customFormat="1" hidden="1" x14ac:dyDescent="0.3">
      <c r="A154" s="3"/>
    </row>
    <row r="155" spans="1:1" s="1" customFormat="1" hidden="1" x14ac:dyDescent="0.3">
      <c r="A155" s="3"/>
    </row>
    <row r="156" spans="1:1" s="1" customFormat="1" hidden="1" x14ac:dyDescent="0.3">
      <c r="A156" s="3"/>
    </row>
    <row r="157" spans="1:1" s="1" customFormat="1" hidden="1" x14ac:dyDescent="0.3">
      <c r="A157" s="3"/>
    </row>
    <row r="158" spans="1:1" s="1" customFormat="1" hidden="1" x14ac:dyDescent="0.3">
      <c r="A158" s="3"/>
    </row>
    <row r="159" spans="1:1" s="1" customFormat="1" hidden="1" x14ac:dyDescent="0.3">
      <c r="A159" s="3"/>
    </row>
    <row r="160" spans="1:1" s="1" customFormat="1" hidden="1" x14ac:dyDescent="0.3">
      <c r="A160" s="3"/>
    </row>
    <row r="161" spans="1:1" s="1" customFormat="1" hidden="1" x14ac:dyDescent="0.3">
      <c r="A161" s="3"/>
    </row>
    <row r="162" spans="1:1" s="1" customFormat="1" hidden="1" x14ac:dyDescent="0.3">
      <c r="A162" s="3"/>
    </row>
    <row r="163" spans="1:1" s="1" customFormat="1" hidden="1" x14ac:dyDescent="0.3">
      <c r="A163" s="3"/>
    </row>
    <row r="164" spans="1:1" s="1" customFormat="1" hidden="1" x14ac:dyDescent="0.3">
      <c r="A164" s="3"/>
    </row>
    <row r="165" spans="1:1" s="1" customFormat="1" hidden="1" x14ac:dyDescent="0.3">
      <c r="A165" s="3"/>
    </row>
    <row r="166" spans="1:1" s="1" customFormat="1" hidden="1" x14ac:dyDescent="0.3">
      <c r="A166" s="3"/>
    </row>
    <row r="167" spans="1:1" s="1" customFormat="1" hidden="1" x14ac:dyDescent="0.3">
      <c r="A167" s="3"/>
    </row>
    <row r="168" spans="1:1" s="1" customFormat="1" hidden="1" x14ac:dyDescent="0.3">
      <c r="A168" s="3"/>
    </row>
    <row r="169" spans="1:1" s="1" customFormat="1" hidden="1" x14ac:dyDescent="0.3">
      <c r="A169" s="3"/>
    </row>
    <row r="170" spans="1:1" s="1" customFormat="1" hidden="1" x14ac:dyDescent="0.3">
      <c r="A170" s="3"/>
    </row>
    <row r="171" spans="1:1" s="1" customFormat="1" hidden="1" x14ac:dyDescent="0.3">
      <c r="A171" s="3"/>
    </row>
    <row r="172" spans="1:1" s="1" customFormat="1" hidden="1" x14ac:dyDescent="0.3">
      <c r="A172" s="3"/>
    </row>
    <row r="173" spans="1:1" s="1" customFormat="1" hidden="1" x14ac:dyDescent="0.3">
      <c r="A173" s="3"/>
    </row>
    <row r="174" spans="1:1" s="1" customFormat="1" hidden="1" x14ac:dyDescent="0.3">
      <c r="A174" s="3"/>
    </row>
    <row r="175" spans="1:1" s="1" customFormat="1" hidden="1" x14ac:dyDescent="0.3">
      <c r="A175" s="3"/>
    </row>
    <row r="176" spans="1:1" s="1" customFormat="1" hidden="1" x14ac:dyDescent="0.3">
      <c r="A176" s="3"/>
    </row>
    <row r="177" spans="1:1" s="1" customFormat="1" hidden="1" x14ac:dyDescent="0.3">
      <c r="A177" s="3"/>
    </row>
    <row r="178" spans="1:1" s="1" customFormat="1" hidden="1" x14ac:dyDescent="0.3">
      <c r="A178" s="3"/>
    </row>
    <row r="179" spans="1:1" s="1" customFormat="1" hidden="1" x14ac:dyDescent="0.3">
      <c r="A179" s="3"/>
    </row>
    <row r="180" spans="1:1" s="1" customFormat="1" hidden="1" x14ac:dyDescent="0.3">
      <c r="A180" s="3"/>
    </row>
    <row r="181" spans="1:1" s="1" customFormat="1" hidden="1" x14ac:dyDescent="0.3">
      <c r="A181" s="3"/>
    </row>
    <row r="182" spans="1:1" s="1" customFormat="1" hidden="1" x14ac:dyDescent="0.3">
      <c r="A182" s="3"/>
    </row>
    <row r="183" spans="1:1" s="1" customFormat="1" hidden="1" x14ac:dyDescent="0.3">
      <c r="A183" s="3"/>
    </row>
    <row r="184" spans="1:1" s="1" customFormat="1" hidden="1" x14ac:dyDescent="0.3">
      <c r="A184" s="3"/>
    </row>
    <row r="185" spans="1:1" s="1" customFormat="1" hidden="1" x14ac:dyDescent="0.3">
      <c r="A185" s="3"/>
    </row>
    <row r="186" spans="1:1" s="1" customFormat="1" hidden="1" x14ac:dyDescent="0.3">
      <c r="A186" s="3"/>
    </row>
    <row r="187" spans="1:1" s="1" customFormat="1" hidden="1" x14ac:dyDescent="0.3">
      <c r="A187" s="3"/>
    </row>
    <row r="188" spans="1:1" s="1" customFormat="1" hidden="1" x14ac:dyDescent="0.3">
      <c r="A188" s="3"/>
    </row>
    <row r="189" spans="1:1" s="1" customFormat="1" hidden="1" x14ac:dyDescent="0.3">
      <c r="A189" s="3"/>
    </row>
    <row r="190" spans="1:1" s="1" customFormat="1" hidden="1" x14ac:dyDescent="0.3">
      <c r="A190" s="3"/>
    </row>
    <row r="191" spans="1:1" s="1" customFormat="1" hidden="1" x14ac:dyDescent="0.3">
      <c r="A191" s="3"/>
    </row>
    <row r="192" spans="1:1" s="1" customFormat="1" hidden="1" x14ac:dyDescent="0.3">
      <c r="A192" s="3"/>
    </row>
    <row r="193" spans="1:1" s="1" customFormat="1" hidden="1" x14ac:dyDescent="0.3">
      <c r="A193" s="3"/>
    </row>
    <row r="194" spans="1:1" s="1" customFormat="1" hidden="1" x14ac:dyDescent="0.3">
      <c r="A194" s="3"/>
    </row>
    <row r="195" spans="1:1" s="1" customFormat="1" hidden="1" x14ac:dyDescent="0.3">
      <c r="A195" s="3"/>
    </row>
    <row r="196" spans="1:1" s="1" customFormat="1" hidden="1" x14ac:dyDescent="0.3">
      <c r="A196" s="3"/>
    </row>
    <row r="197" spans="1:1" s="1" customFormat="1" hidden="1" x14ac:dyDescent="0.3">
      <c r="A197" s="3"/>
    </row>
    <row r="198" spans="1:1" s="1" customFormat="1" hidden="1" x14ac:dyDescent="0.3">
      <c r="A198" s="3"/>
    </row>
    <row r="199" spans="1:1" s="1" customFormat="1" hidden="1" x14ac:dyDescent="0.3">
      <c r="A199" s="3"/>
    </row>
    <row r="200" spans="1:1" s="1" customFormat="1" hidden="1" x14ac:dyDescent="0.3">
      <c r="A200" s="3"/>
    </row>
    <row r="201" spans="1:1" s="1" customFormat="1" hidden="1" x14ac:dyDescent="0.3">
      <c r="A201" s="3"/>
    </row>
    <row r="202" spans="1:1" s="1" customFormat="1" hidden="1" x14ac:dyDescent="0.3">
      <c r="A202" s="3"/>
    </row>
    <row r="203" spans="1:1" s="1" customFormat="1" hidden="1" x14ac:dyDescent="0.3">
      <c r="A203" s="3"/>
    </row>
    <row r="204" spans="1:1" s="1" customFormat="1" hidden="1" x14ac:dyDescent="0.3">
      <c r="A204" s="3"/>
    </row>
    <row r="205" spans="1:1" s="1" customFormat="1" hidden="1" x14ac:dyDescent="0.3">
      <c r="A205" s="3"/>
    </row>
    <row r="206" spans="1:1" s="1" customFormat="1" hidden="1" x14ac:dyDescent="0.3">
      <c r="A206" s="3"/>
    </row>
    <row r="207" spans="1:1" s="1" customFormat="1" hidden="1" x14ac:dyDescent="0.3">
      <c r="A207" s="3"/>
    </row>
    <row r="208" spans="1:1" s="1" customFormat="1" hidden="1" x14ac:dyDescent="0.3">
      <c r="A208" s="3"/>
    </row>
    <row r="209" spans="1:1" s="1" customFormat="1" hidden="1" x14ac:dyDescent="0.3">
      <c r="A209" s="3"/>
    </row>
    <row r="210" spans="1:1" s="1" customFormat="1" hidden="1" x14ac:dyDescent="0.3">
      <c r="A210" s="3"/>
    </row>
    <row r="211" spans="1:1" s="1" customFormat="1" hidden="1" x14ac:dyDescent="0.3">
      <c r="A211" s="3"/>
    </row>
    <row r="212" spans="1:1" s="1" customFormat="1" hidden="1" x14ac:dyDescent="0.3">
      <c r="A212" s="3"/>
    </row>
    <row r="213" spans="1:1" s="1" customFormat="1" hidden="1" x14ac:dyDescent="0.3">
      <c r="A213" s="3"/>
    </row>
    <row r="214" spans="1:1" s="1" customFormat="1" hidden="1" x14ac:dyDescent="0.3">
      <c r="A214" s="3"/>
    </row>
    <row r="215" spans="1:1" s="1" customFormat="1" hidden="1" x14ac:dyDescent="0.3">
      <c r="A215" s="3"/>
    </row>
    <row r="216" spans="1:1" s="1" customFormat="1" hidden="1" x14ac:dyDescent="0.3">
      <c r="A216" s="3"/>
    </row>
    <row r="217" spans="1:1" s="1" customFormat="1" hidden="1" x14ac:dyDescent="0.3">
      <c r="A217" s="3"/>
    </row>
    <row r="218" spans="1:1" s="1" customFormat="1" hidden="1" x14ac:dyDescent="0.3">
      <c r="A218" s="3"/>
    </row>
    <row r="219" spans="1:1" s="1" customFormat="1" hidden="1" x14ac:dyDescent="0.3">
      <c r="A219" s="3"/>
    </row>
    <row r="220" spans="1:1" s="1" customFormat="1" hidden="1" x14ac:dyDescent="0.3">
      <c r="A220" s="3"/>
    </row>
    <row r="221" spans="1:1" s="1" customFormat="1" hidden="1" x14ac:dyDescent="0.3">
      <c r="A221" s="3"/>
    </row>
    <row r="222" spans="1:1" s="1" customFormat="1" hidden="1" x14ac:dyDescent="0.3">
      <c r="A222" s="3"/>
    </row>
    <row r="223" spans="1:1" s="1" customFormat="1" hidden="1" x14ac:dyDescent="0.3">
      <c r="A223" s="3"/>
    </row>
    <row r="224" spans="1:1" s="1" customFormat="1" hidden="1" x14ac:dyDescent="0.3">
      <c r="A224" s="3"/>
    </row>
    <row r="225" spans="1:1" s="1" customFormat="1" hidden="1" x14ac:dyDescent="0.3">
      <c r="A225" s="3"/>
    </row>
    <row r="226" spans="1:1" s="1" customFormat="1" hidden="1" x14ac:dyDescent="0.3">
      <c r="A226" s="3"/>
    </row>
    <row r="227" spans="1:1" s="1" customFormat="1" hidden="1" x14ac:dyDescent="0.3">
      <c r="A227" s="3"/>
    </row>
    <row r="228" spans="1:1" s="1" customFormat="1" hidden="1" x14ac:dyDescent="0.3">
      <c r="A228" s="3"/>
    </row>
    <row r="229" spans="1:1" s="1" customFormat="1" hidden="1" x14ac:dyDescent="0.3">
      <c r="A229" s="3"/>
    </row>
    <row r="230" spans="1:1" s="1" customFormat="1" hidden="1" x14ac:dyDescent="0.3">
      <c r="A230" s="3"/>
    </row>
    <row r="231" spans="1:1" s="1" customFormat="1" hidden="1" x14ac:dyDescent="0.3">
      <c r="A231" s="3"/>
    </row>
    <row r="232" spans="1:1" s="1" customFormat="1" hidden="1" x14ac:dyDescent="0.3">
      <c r="A232" s="3"/>
    </row>
    <row r="233" spans="1:1" s="1" customFormat="1" hidden="1" x14ac:dyDescent="0.3">
      <c r="A233" s="3"/>
    </row>
    <row r="234" spans="1:1" s="1" customFormat="1" hidden="1" x14ac:dyDescent="0.3">
      <c r="A234" s="3"/>
    </row>
    <row r="235" spans="1:1" s="1" customFormat="1" hidden="1" x14ac:dyDescent="0.3">
      <c r="A235" s="3"/>
    </row>
    <row r="236" spans="1:1" s="1" customFormat="1" hidden="1" x14ac:dyDescent="0.3">
      <c r="A236" s="3"/>
    </row>
    <row r="237" spans="1:1" s="1" customFormat="1" hidden="1" x14ac:dyDescent="0.3">
      <c r="A237" s="3"/>
    </row>
    <row r="238" spans="1:1" s="1" customFormat="1" hidden="1" x14ac:dyDescent="0.3">
      <c r="A238" s="3"/>
    </row>
    <row r="239" spans="1:1" s="1" customFormat="1" hidden="1" x14ac:dyDescent="0.3">
      <c r="A239" s="3"/>
    </row>
    <row r="240" spans="1:1" s="1" customFormat="1" hidden="1" x14ac:dyDescent="0.3">
      <c r="A240" s="3"/>
    </row>
    <row r="241" spans="1:1" s="1" customFormat="1" hidden="1" x14ac:dyDescent="0.3">
      <c r="A241" s="3"/>
    </row>
    <row r="242" spans="1:1" s="1" customFormat="1" hidden="1" x14ac:dyDescent="0.3">
      <c r="A242" s="3"/>
    </row>
    <row r="243" spans="1:1" s="1" customFormat="1" hidden="1" x14ac:dyDescent="0.3">
      <c r="A243" s="3"/>
    </row>
    <row r="244" spans="1:1" s="1" customFormat="1" hidden="1" x14ac:dyDescent="0.3">
      <c r="A244" s="3"/>
    </row>
    <row r="245" spans="1:1" s="1" customFormat="1" hidden="1" x14ac:dyDescent="0.3">
      <c r="A245" s="3"/>
    </row>
    <row r="246" spans="1:1" s="1" customFormat="1" hidden="1" x14ac:dyDescent="0.3">
      <c r="A246" s="3"/>
    </row>
    <row r="247" spans="1:1" hidden="1" x14ac:dyDescent="0.3"/>
    <row r="248" spans="1:1" hidden="1" x14ac:dyDescent="0.3"/>
    <row r="249" spans="1:1" hidden="1" x14ac:dyDescent="0.3"/>
    <row r="250" spans="1:1" hidden="1" x14ac:dyDescent="0.3"/>
    <row r="251" spans="1:1" hidden="1" x14ac:dyDescent="0.3"/>
    <row r="252" spans="1:1" hidden="1" x14ac:dyDescent="0.3"/>
    <row r="253" spans="1:1" hidden="1" x14ac:dyDescent="0.3"/>
    <row r="254" spans="1:1" hidden="1" x14ac:dyDescent="0.3"/>
    <row r="255" spans="1:1" hidden="1" x14ac:dyDescent="0.3"/>
    <row r="256" spans="1:1" hidden="1" x14ac:dyDescent="0.3"/>
    <row r="257" hidden="1" x14ac:dyDescent="0.3"/>
    <row r="258" hidden="1" x14ac:dyDescent="0.3"/>
  </sheetData>
  <sheetProtection algorithmName="SHA-512" hashValue="dsCq/pr0EvNebcMaCwfAXWpE1kQp1annGe4BjoiprvjZPaFt84mE+zNERtX1UGPGpQ1y5I7ABwRl+XpBAdNePA==" saltValue="NQ7IzSP3pD/hn6z7HgYOew==" spinCount="100000" sheet="1" objects="1" scenarios="1"/>
  <dataConsolidate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EF263B-ABB6-4719-AD57-A3523DD97B5E}">
            <xm:f>Datos!$G$12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05C818F-BD0A-4DAB-B861-5519381B58E9}">
            <xm:f>Datos!$G$11</xm:f>
            <x14:dxf>
              <fill>
                <patternFill>
                  <bgColor rgb="FFFF6600"/>
                </patternFill>
              </fill>
            </x14:dxf>
          </x14:cfRule>
          <x14:cfRule type="cellIs" priority="3" operator="equal" id="{981BBBD9-1670-473D-9DAA-415FEDC93FA1}">
            <xm:f>Datos!$G$10</xm:f>
            <x14:dxf>
              <fill>
                <patternFill>
                  <bgColor rgb="FFFFCC00"/>
                </patternFill>
              </fill>
            </x14:dxf>
          </x14:cfRule>
          <x14:cfRule type="cellIs" priority="4" operator="equal" id="{2CE97026-8C1A-4C59-83A9-7FCA1DA3729A}">
            <xm:f>Datos!$G$9</xm:f>
            <x14:dxf>
              <fill>
                <patternFill>
                  <bgColor rgb="FFFFCC99"/>
                </patternFill>
              </fill>
            </x14:dxf>
          </x14:cfRule>
          <x14:cfRule type="cellIs" priority="5" operator="equal" id="{D5FCD2CD-392D-4285-9469-FAC915A89519}">
            <xm:f>Datos!$G$8</xm:f>
            <x14:dxf>
              <fill>
                <patternFill>
                  <bgColor rgb="FFFFFF99"/>
                </patternFill>
              </fill>
            </x14:dxf>
          </x14:cfRule>
          <x14:cfRule type="cellIs" priority="6" operator="equal" id="{6BD58A45-2D85-40CC-B4FD-55344CD39C22}">
            <xm:f>Datos!$G$7</xm:f>
            <x14:dxf>
              <fill>
                <patternFill>
                  <bgColor rgb="FF99CCFF"/>
                </patternFill>
              </fill>
            </x14:dxf>
          </x14:cfRule>
          <x14:cfRule type="cellIs" priority="7" operator="equal" id="{7EFC0D40-2972-430B-93A4-7973B2D68D85}">
            <xm:f>Datos!$G$6</xm:f>
            <x14:dxf>
              <fill>
                <patternFill>
                  <bgColor rgb="FF00CCFF"/>
                </patternFill>
              </fill>
            </x14:dxf>
          </x14:cfRule>
          <x14:cfRule type="cellIs" priority="8" operator="equal" id="{61D47CFE-63E0-4AB4-81E6-834393344F60}">
            <xm:f>Datos!$G$5</xm:f>
            <x14:dxf>
              <fill>
                <patternFill>
                  <bgColor rgb="FF3366FF"/>
                </patternFill>
              </fill>
            </x14:dxf>
          </x14:cfRule>
          <x14:cfRule type="cellIs" priority="9" operator="equal" id="{7A31932D-BFDA-4635-BAB6-D876E8928251}">
            <xm:f>Datos!$G$4</xm:f>
            <x14:dxf>
              <fill>
                <patternFill>
                  <bgColor rgb="FF008080"/>
                </patternFill>
              </fill>
            </x14:dxf>
          </x14:cfRule>
          <x14:cfRule type="cellIs" priority="10" operator="equal" id="{1F953788-B12A-4C55-A071-426173440EFB}">
            <xm:f>Datos!$G$3</xm:f>
            <x14:dxf>
              <font>
                <color auto="1"/>
              </font>
              <fill>
                <patternFill>
                  <bgColor rgb="FF008000"/>
                </patternFill>
              </fill>
            </x14:dxf>
          </x14:cfRule>
          <xm:sqref>B2:K11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4</vt:i4>
      </vt:variant>
    </vt:vector>
  </HeadingPairs>
  <TitlesOfParts>
    <vt:vector size="10" baseType="lpstr">
      <vt:lpstr>Datos</vt:lpstr>
      <vt:lpstr>Identificación</vt:lpstr>
      <vt:lpstr>Calificación</vt:lpstr>
      <vt:lpstr>Ponderación</vt:lpstr>
      <vt:lpstr>Valor</vt:lpstr>
      <vt:lpstr>Jerarquización</vt:lpstr>
      <vt:lpstr># de Impactos</vt:lpstr>
      <vt:lpstr>Afectación por Componte</vt:lpstr>
      <vt:lpstr>Componentes Impactados</vt:lpstr>
      <vt:lpstr>Afectación por Actividad</vt:lpstr>
    </vt:vector>
  </TitlesOfParts>
  <Company>ENTRIX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López G</dc:creator>
  <cp:lastModifiedBy>Joel Mosquera</cp:lastModifiedBy>
  <cp:lastPrinted>2012-04-20T14:33:17Z</cp:lastPrinted>
  <dcterms:created xsi:type="dcterms:W3CDTF">2002-09-16T02:04:34Z</dcterms:created>
  <dcterms:modified xsi:type="dcterms:W3CDTF">2019-07-28T19:06:16Z</dcterms:modified>
</cp:coreProperties>
</file>